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endymsaunders/Desktop/OneDrive/Service reviews/"/>
    </mc:Choice>
  </mc:AlternateContent>
  <xr:revisionPtr revIDLastSave="0" documentId="8_{8471C9A5-A463-4D4E-A416-666FAE05D4D2}" xr6:coauthVersionLast="45" xr6:coauthVersionMax="45" xr10:uidLastSave="{00000000-0000-0000-0000-000000000000}"/>
  <bookViews>
    <workbookView xWindow="780" yWindow="960" windowWidth="27640" windowHeight="16060" xr2:uid="{ECE139F5-A4AE-C246-9DA4-A1F58F70C540}"/>
  </bookViews>
  <sheets>
    <sheet name="GEL PermOvertime - All Services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9" i="1" l="1"/>
  <c r="S79" i="1"/>
  <c r="R79" i="1"/>
  <c r="Q79" i="1"/>
  <c r="U79" i="1" s="1"/>
  <c r="M79" i="1"/>
  <c r="J79" i="1"/>
  <c r="I79" i="1"/>
  <c r="H79" i="1" s="1"/>
  <c r="F79" i="1"/>
  <c r="E79" i="1"/>
  <c r="D79" i="1"/>
  <c r="N79" i="1" s="1"/>
  <c r="T78" i="1"/>
  <c r="S78" i="1"/>
  <c r="R78" i="1"/>
  <c r="Q78" i="1"/>
  <c r="U78" i="1" s="1"/>
  <c r="M78" i="1"/>
  <c r="J78" i="1"/>
  <c r="I78" i="1"/>
  <c r="H78" i="1" s="1"/>
  <c r="F78" i="1"/>
  <c r="E78" i="1"/>
  <c r="D78" i="1" s="1"/>
  <c r="N78" i="1" s="1"/>
  <c r="T77" i="1"/>
  <c r="S77" i="1"/>
  <c r="R77" i="1"/>
  <c r="Q77" i="1"/>
  <c r="U77" i="1" s="1"/>
  <c r="M77" i="1"/>
  <c r="J77" i="1"/>
  <c r="I77" i="1"/>
  <c r="H77" i="1"/>
  <c r="F77" i="1"/>
  <c r="E77" i="1"/>
  <c r="D77" i="1" s="1"/>
  <c r="N77" i="1" s="1"/>
  <c r="T76" i="1"/>
  <c r="S76" i="1"/>
  <c r="R76" i="1"/>
  <c r="Q76" i="1"/>
  <c r="U76" i="1" s="1"/>
  <c r="N76" i="1"/>
  <c r="M76" i="1"/>
  <c r="J76" i="1"/>
  <c r="I76" i="1"/>
  <c r="H76" i="1"/>
  <c r="F76" i="1"/>
  <c r="E76" i="1"/>
  <c r="D76" i="1"/>
  <c r="T75" i="1"/>
  <c r="S75" i="1"/>
  <c r="R75" i="1"/>
  <c r="Q75" i="1"/>
  <c r="U75" i="1" s="1"/>
  <c r="M75" i="1"/>
  <c r="J75" i="1"/>
  <c r="I75" i="1"/>
  <c r="H75" i="1" s="1"/>
  <c r="F75" i="1"/>
  <c r="E75" i="1"/>
  <c r="D75" i="1"/>
  <c r="N75" i="1" s="1"/>
  <c r="T74" i="1"/>
  <c r="S74" i="1"/>
  <c r="R74" i="1"/>
  <c r="Q74" i="1"/>
  <c r="U74" i="1" s="1"/>
  <c r="M74" i="1"/>
  <c r="J74" i="1"/>
  <c r="I74" i="1"/>
  <c r="H74" i="1" s="1"/>
  <c r="F74" i="1"/>
  <c r="E74" i="1"/>
  <c r="D74" i="1" s="1"/>
  <c r="N74" i="1" s="1"/>
  <c r="T73" i="1"/>
  <c r="S73" i="1"/>
  <c r="R73" i="1"/>
  <c r="Q73" i="1"/>
  <c r="U73" i="1" s="1"/>
  <c r="M73" i="1"/>
  <c r="J73" i="1"/>
  <c r="I73" i="1"/>
  <c r="H73" i="1"/>
  <c r="F73" i="1"/>
  <c r="E73" i="1"/>
  <c r="D73" i="1" s="1"/>
  <c r="N73" i="1" s="1"/>
  <c r="T72" i="1"/>
  <c r="S72" i="1"/>
  <c r="R72" i="1"/>
  <c r="Q72" i="1"/>
  <c r="U72" i="1" s="1"/>
  <c r="N72" i="1"/>
  <c r="M72" i="1"/>
  <c r="J72" i="1"/>
  <c r="I72" i="1"/>
  <c r="H72" i="1"/>
  <c r="F72" i="1"/>
  <c r="E72" i="1"/>
  <c r="D72" i="1"/>
  <c r="U71" i="1"/>
  <c r="T71" i="1"/>
  <c r="S71" i="1"/>
  <c r="R71" i="1"/>
  <c r="Q71" i="1"/>
  <c r="M71" i="1"/>
  <c r="J71" i="1"/>
  <c r="I71" i="1"/>
  <c r="H71" i="1" s="1"/>
  <c r="F71" i="1"/>
  <c r="E71" i="1"/>
  <c r="D71" i="1"/>
  <c r="N71" i="1" s="1"/>
  <c r="T70" i="1"/>
  <c r="S70" i="1"/>
  <c r="R70" i="1"/>
  <c r="Q70" i="1"/>
  <c r="U70" i="1" s="1"/>
  <c r="M70" i="1"/>
  <c r="J70" i="1"/>
  <c r="I70" i="1"/>
  <c r="H70" i="1" s="1"/>
  <c r="F70" i="1"/>
  <c r="E70" i="1"/>
  <c r="D70" i="1" s="1"/>
  <c r="N70" i="1" s="1"/>
  <c r="T69" i="1"/>
  <c r="S69" i="1"/>
  <c r="R69" i="1"/>
  <c r="Q69" i="1"/>
  <c r="U69" i="1" s="1"/>
  <c r="M69" i="1"/>
  <c r="J69" i="1"/>
  <c r="I69" i="1"/>
  <c r="H69" i="1"/>
  <c r="F69" i="1"/>
  <c r="E69" i="1"/>
  <c r="D69" i="1" s="1"/>
  <c r="N69" i="1" s="1"/>
  <c r="T68" i="1"/>
  <c r="S68" i="1"/>
  <c r="R68" i="1"/>
  <c r="Q68" i="1"/>
  <c r="U68" i="1" s="1"/>
  <c r="N68" i="1"/>
  <c r="M68" i="1"/>
  <c r="J68" i="1"/>
  <c r="I68" i="1"/>
  <c r="H68" i="1"/>
  <c r="F68" i="1"/>
  <c r="E68" i="1"/>
  <c r="D68" i="1"/>
  <c r="T67" i="1"/>
  <c r="S67" i="1"/>
  <c r="R67" i="1"/>
  <c r="Q67" i="1"/>
  <c r="U67" i="1" s="1"/>
  <c r="M67" i="1"/>
  <c r="J67" i="1"/>
  <c r="I67" i="1"/>
  <c r="H67" i="1" s="1"/>
  <c r="F67" i="1"/>
  <c r="E67" i="1"/>
  <c r="D67" i="1"/>
  <c r="N67" i="1" s="1"/>
  <c r="T66" i="1"/>
  <c r="S66" i="1"/>
  <c r="R66" i="1"/>
  <c r="Q66" i="1"/>
  <c r="U66" i="1" s="1"/>
  <c r="M66" i="1"/>
  <c r="J66" i="1"/>
  <c r="H66" i="1" s="1"/>
  <c r="I66" i="1"/>
  <c r="F66" i="1"/>
  <c r="E66" i="1"/>
  <c r="D66" i="1" s="1"/>
  <c r="N66" i="1" s="1"/>
  <c r="T65" i="1"/>
  <c r="S65" i="1"/>
  <c r="R65" i="1"/>
  <c r="Q65" i="1"/>
  <c r="U65" i="1" s="1"/>
  <c r="M65" i="1"/>
  <c r="J65" i="1"/>
  <c r="I65" i="1"/>
  <c r="H65" i="1"/>
  <c r="F65" i="1"/>
  <c r="E65" i="1"/>
  <c r="D65" i="1" s="1"/>
  <c r="N65" i="1" s="1"/>
  <c r="T64" i="1"/>
  <c r="S64" i="1"/>
  <c r="R64" i="1"/>
  <c r="Q64" i="1"/>
  <c r="U64" i="1" s="1"/>
  <c r="N64" i="1"/>
  <c r="M64" i="1"/>
  <c r="J64" i="1"/>
  <c r="I64" i="1"/>
  <c r="H64" i="1"/>
  <c r="F64" i="1"/>
  <c r="E64" i="1"/>
  <c r="D64" i="1"/>
  <c r="T63" i="1"/>
  <c r="S63" i="1"/>
  <c r="R63" i="1"/>
  <c r="Q63" i="1"/>
  <c r="U63" i="1" s="1"/>
  <c r="M63" i="1"/>
  <c r="J63" i="1"/>
  <c r="I63" i="1"/>
  <c r="H63" i="1" s="1"/>
  <c r="F63" i="1"/>
  <c r="E63" i="1"/>
  <c r="D63" i="1"/>
  <c r="N63" i="1" s="1"/>
  <c r="T62" i="1"/>
  <c r="S62" i="1"/>
  <c r="R62" i="1"/>
  <c r="Q62" i="1"/>
  <c r="U62" i="1" s="1"/>
  <c r="M62" i="1"/>
  <c r="J62" i="1"/>
  <c r="I62" i="1"/>
  <c r="H62" i="1" s="1"/>
  <c r="F62" i="1"/>
  <c r="E62" i="1"/>
  <c r="D62" i="1" s="1"/>
  <c r="N62" i="1" s="1"/>
  <c r="T61" i="1"/>
  <c r="S61" i="1"/>
  <c r="R61" i="1"/>
  <c r="Q61" i="1"/>
  <c r="U61" i="1" s="1"/>
  <c r="M61" i="1"/>
  <c r="J61" i="1"/>
  <c r="I61" i="1"/>
  <c r="H61" i="1"/>
  <c r="F61" i="1"/>
  <c r="E61" i="1"/>
  <c r="D61" i="1" s="1"/>
  <c r="N61" i="1" s="1"/>
  <c r="T60" i="1"/>
  <c r="S60" i="1"/>
  <c r="R60" i="1"/>
  <c r="Q60" i="1"/>
  <c r="U60" i="1" s="1"/>
  <c r="N60" i="1"/>
  <c r="M60" i="1"/>
  <c r="J60" i="1"/>
  <c r="I60" i="1"/>
  <c r="H60" i="1"/>
  <c r="F60" i="1"/>
  <c r="E60" i="1"/>
  <c r="D60" i="1"/>
  <c r="T59" i="1"/>
  <c r="S59" i="1"/>
  <c r="R59" i="1"/>
  <c r="Q59" i="1"/>
  <c r="U59" i="1" s="1"/>
  <c r="M59" i="1"/>
  <c r="J59" i="1"/>
  <c r="I59" i="1"/>
  <c r="H59" i="1" s="1"/>
  <c r="F59" i="1"/>
  <c r="E59" i="1"/>
  <c r="D59" i="1"/>
  <c r="N59" i="1" s="1"/>
  <c r="T58" i="1"/>
  <c r="S58" i="1"/>
  <c r="R58" i="1"/>
  <c r="Q58" i="1"/>
  <c r="U58" i="1" s="1"/>
  <c r="M58" i="1"/>
  <c r="J58" i="1"/>
  <c r="I58" i="1"/>
  <c r="H58" i="1" s="1"/>
  <c r="F58" i="1"/>
  <c r="E58" i="1"/>
  <c r="D58" i="1" s="1"/>
  <c r="N58" i="1" s="1"/>
  <c r="T57" i="1"/>
  <c r="S57" i="1"/>
  <c r="R57" i="1"/>
  <c r="Q57" i="1"/>
  <c r="U57" i="1" s="1"/>
  <c r="M57" i="1"/>
  <c r="J57" i="1"/>
  <c r="I57" i="1"/>
  <c r="H57" i="1"/>
  <c r="F57" i="1"/>
  <c r="E57" i="1"/>
  <c r="D57" i="1" s="1"/>
  <c r="N57" i="1" s="1"/>
  <c r="T56" i="1"/>
  <c r="S56" i="1"/>
  <c r="R56" i="1"/>
  <c r="Q56" i="1"/>
  <c r="U56" i="1" s="1"/>
  <c r="N56" i="1"/>
  <c r="M56" i="1"/>
  <c r="J56" i="1"/>
  <c r="I56" i="1"/>
  <c r="H56" i="1"/>
  <c r="F56" i="1"/>
  <c r="E56" i="1"/>
  <c r="D56" i="1"/>
  <c r="T55" i="1"/>
  <c r="S55" i="1"/>
  <c r="R55" i="1"/>
  <c r="Q55" i="1"/>
  <c r="U55" i="1" s="1"/>
  <c r="M55" i="1"/>
  <c r="J55" i="1"/>
  <c r="I55" i="1"/>
  <c r="H55" i="1" s="1"/>
  <c r="F55" i="1"/>
  <c r="E55" i="1"/>
  <c r="D55" i="1"/>
  <c r="N55" i="1" s="1"/>
  <c r="T54" i="1"/>
  <c r="S54" i="1"/>
  <c r="R54" i="1"/>
  <c r="Q54" i="1"/>
  <c r="U54" i="1" s="1"/>
  <c r="M54" i="1"/>
  <c r="J54" i="1"/>
  <c r="I54" i="1"/>
  <c r="H54" i="1" s="1"/>
  <c r="F54" i="1"/>
  <c r="E54" i="1"/>
  <c r="D54" i="1" s="1"/>
  <c r="N54" i="1" s="1"/>
  <c r="T53" i="1"/>
  <c r="S53" i="1"/>
  <c r="R53" i="1"/>
  <c r="Q53" i="1"/>
  <c r="U53" i="1" s="1"/>
  <c r="M53" i="1"/>
  <c r="J53" i="1"/>
  <c r="I53" i="1"/>
  <c r="H53" i="1" s="1"/>
  <c r="F53" i="1"/>
  <c r="E53" i="1"/>
  <c r="D53" i="1" s="1"/>
  <c r="N53" i="1" s="1"/>
  <c r="T52" i="1"/>
  <c r="S52" i="1"/>
  <c r="R52" i="1"/>
  <c r="Q52" i="1"/>
  <c r="U52" i="1" s="1"/>
  <c r="M52" i="1"/>
  <c r="J52" i="1"/>
  <c r="I52" i="1"/>
  <c r="H52" i="1"/>
  <c r="F52" i="1"/>
  <c r="E52" i="1"/>
  <c r="D52" i="1" s="1"/>
  <c r="N52" i="1" s="1"/>
  <c r="T51" i="1"/>
  <c r="S51" i="1"/>
  <c r="R51" i="1"/>
  <c r="Q51" i="1"/>
  <c r="U51" i="1" s="1"/>
  <c r="M51" i="1"/>
  <c r="J51" i="1"/>
  <c r="I51" i="1"/>
  <c r="H51" i="1" s="1"/>
  <c r="F51" i="1"/>
  <c r="E51" i="1"/>
  <c r="D51" i="1"/>
  <c r="N51" i="1" s="1"/>
  <c r="T50" i="1"/>
  <c r="S50" i="1"/>
  <c r="R50" i="1"/>
  <c r="Q50" i="1"/>
  <c r="U50" i="1" s="1"/>
  <c r="M50" i="1"/>
  <c r="J50" i="1"/>
  <c r="I50" i="1"/>
  <c r="H50" i="1" s="1"/>
  <c r="F50" i="1"/>
  <c r="E50" i="1"/>
  <c r="D50" i="1" s="1"/>
  <c r="N50" i="1" s="1"/>
  <c r="T49" i="1"/>
  <c r="S49" i="1"/>
  <c r="R49" i="1"/>
  <c r="Q49" i="1"/>
  <c r="U49" i="1" s="1"/>
  <c r="M49" i="1"/>
  <c r="J49" i="1"/>
  <c r="I49" i="1"/>
  <c r="H49" i="1" s="1"/>
  <c r="F49" i="1"/>
  <c r="E49" i="1"/>
  <c r="D49" i="1" s="1"/>
  <c r="N49" i="1" s="1"/>
  <c r="T48" i="1"/>
  <c r="S48" i="1"/>
  <c r="R48" i="1"/>
  <c r="Q48" i="1"/>
  <c r="U48" i="1" s="1"/>
  <c r="M48" i="1"/>
  <c r="J48" i="1"/>
  <c r="I48" i="1"/>
  <c r="H48" i="1"/>
  <c r="F48" i="1"/>
  <c r="E48" i="1"/>
  <c r="D48" i="1" s="1"/>
  <c r="N48" i="1" s="1"/>
  <c r="T47" i="1"/>
  <c r="S47" i="1"/>
  <c r="R47" i="1"/>
  <c r="Q47" i="1"/>
  <c r="U47" i="1" s="1"/>
  <c r="M47" i="1"/>
  <c r="J47" i="1"/>
  <c r="I47" i="1"/>
  <c r="H47" i="1" s="1"/>
  <c r="F47" i="1"/>
  <c r="E47" i="1"/>
  <c r="D47" i="1"/>
  <c r="N47" i="1" s="1"/>
  <c r="T46" i="1"/>
  <c r="S46" i="1"/>
  <c r="R46" i="1"/>
  <c r="Q46" i="1"/>
  <c r="U46" i="1" s="1"/>
  <c r="M46" i="1"/>
  <c r="J46" i="1"/>
  <c r="I46" i="1"/>
  <c r="H46" i="1" s="1"/>
  <c r="F46" i="1"/>
  <c r="E46" i="1"/>
  <c r="D46" i="1" s="1"/>
  <c r="N46" i="1" s="1"/>
  <c r="T45" i="1"/>
  <c r="S45" i="1"/>
  <c r="R45" i="1"/>
  <c r="Q45" i="1"/>
  <c r="U45" i="1" s="1"/>
  <c r="M45" i="1"/>
  <c r="J45" i="1"/>
  <c r="I45" i="1"/>
  <c r="H45" i="1" s="1"/>
  <c r="F45" i="1"/>
  <c r="E45" i="1"/>
  <c r="D45" i="1" s="1"/>
  <c r="N45" i="1" s="1"/>
  <c r="T44" i="1"/>
  <c r="S44" i="1"/>
  <c r="R44" i="1"/>
  <c r="Q44" i="1"/>
  <c r="U44" i="1" s="1"/>
  <c r="M44" i="1"/>
  <c r="J44" i="1"/>
  <c r="I44" i="1"/>
  <c r="H44" i="1"/>
  <c r="F44" i="1"/>
  <c r="E44" i="1"/>
  <c r="D44" i="1" s="1"/>
  <c r="N44" i="1" s="1"/>
  <c r="T43" i="1"/>
  <c r="S43" i="1"/>
  <c r="R43" i="1"/>
  <c r="Q43" i="1"/>
  <c r="U43" i="1" s="1"/>
  <c r="M43" i="1"/>
  <c r="J43" i="1"/>
  <c r="I43" i="1"/>
  <c r="H43" i="1" s="1"/>
  <c r="F43" i="1"/>
  <c r="E43" i="1"/>
  <c r="D43" i="1"/>
  <c r="N43" i="1" s="1"/>
  <c r="T42" i="1"/>
  <c r="S42" i="1"/>
  <c r="R42" i="1"/>
  <c r="Q42" i="1"/>
  <c r="U42" i="1" s="1"/>
  <c r="M42" i="1"/>
  <c r="J42" i="1"/>
  <c r="H42" i="1" s="1"/>
  <c r="I42" i="1"/>
  <c r="F42" i="1"/>
  <c r="E42" i="1"/>
  <c r="D42" i="1" s="1"/>
  <c r="N42" i="1" s="1"/>
  <c r="Q13" i="1"/>
  <c r="P13" i="1"/>
  <c r="R13" i="1" s="1"/>
  <c r="M13" i="1"/>
  <c r="N13" i="1" s="1"/>
  <c r="L13" i="1"/>
  <c r="J13" i="1"/>
  <c r="I13" i="1"/>
  <c r="H13" i="1"/>
  <c r="E13" i="1"/>
  <c r="E7" i="1" s="1"/>
  <c r="D13" i="1"/>
  <c r="F13" i="1" s="1"/>
  <c r="Q12" i="1"/>
  <c r="P12" i="1"/>
  <c r="R12" i="1" s="1"/>
  <c r="M12" i="1"/>
  <c r="N12" i="1" s="1"/>
  <c r="L12" i="1"/>
  <c r="J12" i="1"/>
  <c r="I12" i="1"/>
  <c r="H12" i="1"/>
  <c r="E12" i="1"/>
  <c r="E6" i="1" s="1"/>
  <c r="D12" i="1"/>
  <c r="F12" i="1" s="1"/>
  <c r="D7" i="1"/>
  <c r="E5" i="1"/>
  <c r="E11" i="1" s="1"/>
  <c r="D5" i="1"/>
  <c r="D11" i="1" s="1"/>
  <c r="Q11" i="1" l="1"/>
  <c r="I11" i="1"/>
  <c r="M11" i="1"/>
  <c r="F7" i="1"/>
  <c r="L11" i="1"/>
  <c r="P11" i="1"/>
  <c r="H11" i="1"/>
  <c r="D6" i="1"/>
  <c r="F6" i="1" s="1"/>
</calcChain>
</file>

<file path=xl/sharedStrings.xml><?xml version="1.0" encoding="utf-8"?>
<sst xmlns="http://schemas.openxmlformats.org/spreadsheetml/2006/main" count="72" uniqueCount="20">
  <si>
    <t>GEL SUMMARY OF PERMANENT &amp; AGENCY OVERTIME - ALL SERVICES</t>
  </si>
  <si>
    <t>This week</t>
  </si>
  <si>
    <t>Last week</t>
  </si>
  <si>
    <t>Variance</t>
  </si>
  <si>
    <t>Overtime Hours</t>
  </si>
  <si>
    <t>Overtime Cost</t>
  </si>
  <si>
    <t>Waste</t>
  </si>
  <si>
    <t>Streets</t>
  </si>
  <si>
    <t>Grounds</t>
  </si>
  <si>
    <t>HWRC/Yard</t>
  </si>
  <si>
    <t xml:space="preserve"> Overtime hours variance by service</t>
  </si>
  <si>
    <t>Date</t>
  </si>
  <si>
    <t>Overtime Cost (£)</t>
  </si>
  <si>
    <t>Ovt Hours</t>
  </si>
  <si>
    <t>HWRC</t>
  </si>
  <si>
    <t>Total</t>
  </si>
  <si>
    <t>Perm</t>
  </si>
  <si>
    <t>Agency</t>
  </si>
  <si>
    <t>Budget</t>
  </si>
  <si>
    <t>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</si>
</sst>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_-;\-* #,##0_-;_-* &quot;-&quot;??_-;_-@_-"/>
    <numFmt numFmtId="166" formatCode="[$-10409]#,##0;[Red]\(#,##0\)"/>
    <numFmt numFmtId="167" formatCode="[$-10409]#,##0;\(#,##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0" applyFont="1" applyFill="1"/>
    <xf numFmtId="165" fontId="0" fillId="2" borderId="0" xfId="1" applyNumberFormat="1" applyFont="1" applyFill="1"/>
    <xf numFmtId="0" fontId="0" fillId="2" borderId="0" xfId="0" applyFill="1"/>
    <xf numFmtId="164" fontId="0" fillId="2" borderId="0" xfId="1" applyFont="1" applyFill="1"/>
    <xf numFmtId="165" fontId="3" fillId="2" borderId="0" xfId="1" applyNumberFormat="1" applyFont="1" applyFill="1"/>
    <xf numFmtId="0" fontId="4" fillId="2" borderId="1" xfId="0" applyFont="1" applyFill="1" applyBorder="1" applyAlignment="1">
      <alignment horizontal="center"/>
    </xf>
    <xf numFmtId="0" fontId="0" fillId="2" borderId="2" xfId="0" applyFill="1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6" fillId="2" borderId="0" xfId="0" applyFont="1" applyFill="1"/>
    <xf numFmtId="0" fontId="4" fillId="2" borderId="4" xfId="0" applyFont="1" applyFill="1" applyBorder="1" applyAlignment="1">
      <alignment horizontal="center"/>
    </xf>
    <xf numFmtId="0" fontId="0" fillId="2" borderId="5" xfId="0" applyFill="1" applyBorder="1"/>
    <xf numFmtId="14" fontId="5" fillId="2" borderId="5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165" fontId="1" fillId="2" borderId="7" xfId="1" applyNumberFormat="1" applyFont="1" applyFill="1" applyBorder="1"/>
    <xf numFmtId="165" fontId="0" fillId="2" borderId="0" xfId="1" applyNumberFormat="1" applyFont="1" applyFill="1" applyBorder="1"/>
    <xf numFmtId="166" fontId="0" fillId="2" borderId="8" xfId="2" applyNumberFormat="1" applyFont="1" applyFill="1" applyBorder="1"/>
    <xf numFmtId="165" fontId="1" fillId="2" borderId="4" xfId="1" applyNumberFormat="1" applyFont="1" applyFill="1" applyBorder="1"/>
    <xf numFmtId="165" fontId="0" fillId="2" borderId="5" xfId="1" applyNumberFormat="1" applyFont="1" applyFill="1" applyBorder="1"/>
    <xf numFmtId="166" fontId="0" fillId="2" borderId="6" xfId="2" applyNumberFormat="1" applyFont="1" applyFill="1" applyBorder="1"/>
    <xf numFmtId="0" fontId="4" fillId="2" borderId="9" xfId="0" applyFont="1" applyFill="1" applyBorder="1"/>
    <xf numFmtId="0" fontId="4" fillId="3" borderId="2" xfId="0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3" borderId="11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0" xfId="0" applyFont="1" applyFill="1"/>
    <xf numFmtId="0" fontId="5" fillId="2" borderId="13" xfId="0" applyFont="1" applyFill="1" applyBorder="1"/>
    <xf numFmtId="0" fontId="5" fillId="3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/>
    <xf numFmtId="0" fontId="7" fillId="2" borderId="1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165" fontId="1" fillId="2" borderId="13" xfId="1" applyNumberFormat="1" applyFont="1" applyFill="1" applyBorder="1"/>
    <xf numFmtId="165" fontId="0" fillId="3" borderId="0" xfId="1" applyNumberFormat="1" applyFont="1" applyFill="1" applyBorder="1"/>
    <xf numFmtId="167" fontId="0" fillId="2" borderId="0" xfId="1" applyNumberFormat="1" applyFont="1" applyFill="1" applyBorder="1"/>
    <xf numFmtId="166" fontId="0" fillId="2" borderId="0" xfId="1" applyNumberFormat="1" applyFont="1" applyFill="1" applyBorder="1"/>
    <xf numFmtId="167" fontId="0" fillId="3" borderId="0" xfId="1" applyNumberFormat="1" applyFont="1" applyFill="1" applyBorder="1"/>
    <xf numFmtId="166" fontId="0" fillId="2" borderId="8" xfId="1" applyNumberFormat="1" applyFont="1" applyFill="1" applyBorder="1"/>
    <xf numFmtId="165" fontId="1" fillId="2" borderId="14" xfId="1" applyNumberFormat="1" applyFont="1" applyFill="1" applyBorder="1"/>
    <xf numFmtId="165" fontId="0" fillId="3" borderId="5" xfId="1" applyNumberFormat="1" applyFont="1" applyFill="1" applyBorder="1"/>
    <xf numFmtId="167" fontId="0" fillId="2" borderId="5" xfId="1" applyNumberFormat="1" applyFont="1" applyFill="1" applyBorder="1"/>
    <xf numFmtId="166" fontId="0" fillId="2" borderId="5" xfId="1" applyNumberFormat="1" applyFont="1" applyFill="1" applyBorder="1"/>
    <xf numFmtId="167" fontId="0" fillId="3" borderId="5" xfId="1" applyNumberFormat="1" applyFont="1" applyFill="1" applyBorder="1"/>
    <xf numFmtId="166" fontId="0" fillId="2" borderId="6" xfId="1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165" fontId="4" fillId="2" borderId="10" xfId="1" applyNumberFormat="1" applyFont="1" applyFill="1" applyBorder="1" applyAlignment="1">
      <alignment horizontal="center"/>
    </xf>
    <xf numFmtId="165" fontId="4" fillId="2" borderId="11" xfId="1" applyNumberFormat="1" applyFont="1" applyFill="1" applyBorder="1" applyAlignment="1">
      <alignment horizontal="center"/>
    </xf>
    <xf numFmtId="165" fontId="4" fillId="2" borderId="12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165" fontId="4" fillId="2" borderId="13" xfId="1" applyNumberFormat="1" applyFont="1" applyFill="1" applyBorder="1" applyAlignment="1">
      <alignment horizontal="center"/>
    </xf>
    <xf numFmtId="165" fontId="4" fillId="2" borderId="15" xfId="1" applyNumberFormat="1" applyFont="1" applyFill="1" applyBorder="1" applyAlignment="1">
      <alignment horizontal="center"/>
    </xf>
    <xf numFmtId="165" fontId="4" fillId="2" borderId="16" xfId="1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4" fontId="0" fillId="2" borderId="17" xfId="0" applyNumberFormat="1" applyFill="1" applyBorder="1" applyAlignment="1">
      <alignment horizontal="center"/>
    </xf>
    <xf numFmtId="165" fontId="0" fillId="2" borderId="18" xfId="1" applyNumberFormat="1" applyFont="1" applyFill="1" applyBorder="1"/>
    <xf numFmtId="14" fontId="0" fillId="2" borderId="19" xfId="0" applyNumberFormat="1" applyFill="1" applyBorder="1" applyAlignment="1">
      <alignment horizontal="center"/>
    </xf>
  </cellXfs>
  <cellStyles count="3">
    <cellStyle name="Comma" xfId="1" builtinId="3"/>
    <cellStyle name="Comma 3" xfId="2" xr:uid="{A7542265-FCB7-1148-BC90-16F7613F2E7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 b="1" i="1"/>
              <a:t>GEL OVERTIME</a:t>
            </a:r>
            <a:r>
              <a:rPr lang="en-GB" sz="1600" b="1" i="1" baseline="0"/>
              <a:t> (ACTUALS)</a:t>
            </a:r>
            <a:endParaRPr lang="en-GB" sz="1600" b="1" i="1"/>
          </a:p>
        </c:rich>
      </c:tx>
      <c:layout>
        <c:manualLayout>
          <c:xMode val="edge"/>
          <c:yMode val="edge"/>
          <c:x val="0.3463294612630081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42105831392906"/>
          <c:y val="0.10901615109076795"/>
          <c:w val="0.75151400021185688"/>
          <c:h val="0.55127717838917256"/>
        </c:manualLayout>
      </c:layout>
      <c:barChart>
        <c:barDir val="col"/>
        <c:grouping val="clustered"/>
        <c:varyColors val="0"/>
        <c:ser>
          <c:idx val="1"/>
          <c:order val="0"/>
          <c:tx>
            <c:v>Cost</c:v>
          </c:tx>
          <c:spPr>
            <a:solidFill>
              <a:srgbClr val="FFC000"/>
            </a:solidFill>
            <a:ln w="63500">
              <a:solidFill>
                <a:srgbClr val="FFC000"/>
              </a:solidFill>
            </a:ln>
            <a:effectLst/>
          </c:spPr>
          <c:invertIfNegative val="0"/>
          <c:cat>
            <c:numRef>
              <c:f>'GEL PermOvertime - All Services'!$B$42:$B$79</c:f>
              <c:numCache>
                <c:formatCode>m/d/yy</c:formatCode>
                <c:ptCount val="37"/>
                <c:pt idx="0">
                  <c:v>44024</c:v>
                </c:pt>
                <c:pt idx="1">
                  <c:v>44031</c:v>
                </c:pt>
                <c:pt idx="2">
                  <c:v>44038</c:v>
                </c:pt>
                <c:pt idx="3">
                  <c:v>44045</c:v>
                </c:pt>
                <c:pt idx="4">
                  <c:v>44052</c:v>
                </c:pt>
                <c:pt idx="5">
                  <c:v>44059</c:v>
                </c:pt>
                <c:pt idx="6">
                  <c:v>44066</c:v>
                </c:pt>
                <c:pt idx="7">
                  <c:v>44073</c:v>
                </c:pt>
                <c:pt idx="8">
                  <c:v>44080</c:v>
                </c:pt>
                <c:pt idx="9">
                  <c:v>44087</c:v>
                </c:pt>
                <c:pt idx="10">
                  <c:v>44094</c:v>
                </c:pt>
                <c:pt idx="11">
                  <c:v>44101</c:v>
                </c:pt>
                <c:pt idx="12">
                  <c:v>44108</c:v>
                </c:pt>
                <c:pt idx="13">
                  <c:v>44115</c:v>
                </c:pt>
                <c:pt idx="14">
                  <c:v>44122</c:v>
                </c:pt>
                <c:pt idx="15">
                  <c:v>44129</c:v>
                </c:pt>
                <c:pt idx="16">
                  <c:v>44136</c:v>
                </c:pt>
                <c:pt idx="17">
                  <c:v>44143</c:v>
                </c:pt>
                <c:pt idx="18">
                  <c:v>44150</c:v>
                </c:pt>
                <c:pt idx="19">
                  <c:v>44157</c:v>
                </c:pt>
                <c:pt idx="20">
                  <c:v>44164</c:v>
                </c:pt>
                <c:pt idx="21">
                  <c:v>44171</c:v>
                </c:pt>
                <c:pt idx="22">
                  <c:v>44178</c:v>
                </c:pt>
                <c:pt idx="23">
                  <c:v>44185</c:v>
                </c:pt>
                <c:pt idx="24">
                  <c:v>44192</c:v>
                </c:pt>
                <c:pt idx="25">
                  <c:v>44199</c:v>
                </c:pt>
                <c:pt idx="26">
                  <c:v>44206</c:v>
                </c:pt>
                <c:pt idx="27">
                  <c:v>44213</c:v>
                </c:pt>
                <c:pt idx="28">
                  <c:v>44220</c:v>
                </c:pt>
                <c:pt idx="29">
                  <c:v>44227</c:v>
                </c:pt>
                <c:pt idx="30">
                  <c:v>44234</c:v>
                </c:pt>
                <c:pt idx="31">
                  <c:v>44241</c:v>
                </c:pt>
                <c:pt idx="32">
                  <c:v>44248</c:v>
                </c:pt>
                <c:pt idx="33">
                  <c:v>44255</c:v>
                </c:pt>
                <c:pt idx="34">
                  <c:v>44262</c:v>
                </c:pt>
                <c:pt idx="35">
                  <c:v>44269</c:v>
                </c:pt>
                <c:pt idx="36">
                  <c:v>44276</c:v>
                </c:pt>
              </c:numCache>
            </c:numRef>
          </c:cat>
          <c:val>
            <c:numRef>
              <c:f>'GEL PermOvertime - All Services'!$H$42:$H$79</c:f>
              <c:numCache>
                <c:formatCode>_-* #,##0_-;\-* #,##0_-;_-* "-"??_-;_-@_-</c:formatCode>
                <c:ptCount val="37"/>
                <c:pt idx="0">
                  <c:v>26575.468014023281</c:v>
                </c:pt>
                <c:pt idx="1">
                  <c:v>28623.306710273275</c:v>
                </c:pt>
                <c:pt idx="2">
                  <c:v>26943.632432591094</c:v>
                </c:pt>
                <c:pt idx="3">
                  <c:v>29631.260772062247</c:v>
                </c:pt>
                <c:pt idx="4">
                  <c:v>28309.929946509365</c:v>
                </c:pt>
                <c:pt idx="5">
                  <c:v>27996.413201821862</c:v>
                </c:pt>
                <c:pt idx="6">
                  <c:v>26001.448307489882</c:v>
                </c:pt>
                <c:pt idx="7">
                  <c:v>30206.164238259109</c:v>
                </c:pt>
                <c:pt idx="8">
                  <c:v>64816.101408856273</c:v>
                </c:pt>
                <c:pt idx="9">
                  <c:v>32965.082029989884</c:v>
                </c:pt>
                <c:pt idx="10">
                  <c:v>27897.002322783399</c:v>
                </c:pt>
                <c:pt idx="11">
                  <c:v>28568.439299797574</c:v>
                </c:pt>
                <c:pt idx="12">
                  <c:v>29060.121855614874</c:v>
                </c:pt>
                <c:pt idx="13">
                  <c:v>29242.612012537957</c:v>
                </c:pt>
                <c:pt idx="14">
                  <c:v>25556.360718980268</c:v>
                </c:pt>
                <c:pt idx="15">
                  <c:v>24514.314633787955</c:v>
                </c:pt>
                <c:pt idx="16">
                  <c:v>27371.528045855266</c:v>
                </c:pt>
                <c:pt idx="17">
                  <c:v>27010.225832177377</c:v>
                </c:pt>
                <c:pt idx="18">
                  <c:v>28332.740384412955</c:v>
                </c:pt>
                <c:pt idx="19">
                  <c:v>24573.614760518729</c:v>
                </c:pt>
                <c:pt idx="20">
                  <c:v>24172.174471052633</c:v>
                </c:pt>
                <c:pt idx="21">
                  <c:v>25288.796421653595</c:v>
                </c:pt>
                <c:pt idx="22">
                  <c:v>23345.210041293019</c:v>
                </c:pt>
                <c:pt idx="23">
                  <c:v>23409.663724129554</c:v>
                </c:pt>
                <c:pt idx="24">
                  <c:v>21289.604235169532</c:v>
                </c:pt>
                <c:pt idx="25">
                  <c:v>58194.015474028332</c:v>
                </c:pt>
                <c:pt idx="26">
                  <c:v>59271.991338408399</c:v>
                </c:pt>
                <c:pt idx="27">
                  <c:v>55391.828918490457</c:v>
                </c:pt>
                <c:pt idx="28">
                  <c:v>32759.911693466427</c:v>
                </c:pt>
                <c:pt idx="29">
                  <c:v>28623.550417082504</c:v>
                </c:pt>
                <c:pt idx="30">
                  <c:v>20903.758069596235</c:v>
                </c:pt>
                <c:pt idx="31">
                  <c:v>22837.827575096155</c:v>
                </c:pt>
                <c:pt idx="32">
                  <c:v>24171.13005163462</c:v>
                </c:pt>
                <c:pt idx="33">
                  <c:v>25614.264712609896</c:v>
                </c:pt>
                <c:pt idx="34">
                  <c:v>21069.35391597528</c:v>
                </c:pt>
                <c:pt idx="35">
                  <c:v>21917.256558173081</c:v>
                </c:pt>
                <c:pt idx="36">
                  <c:v>22040.462533394308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C0-1843-B85C-053F0B3CF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198752"/>
        <c:axId val="500193832"/>
      </c:barChart>
      <c:lineChart>
        <c:grouping val="standard"/>
        <c:varyColors val="0"/>
        <c:ser>
          <c:idx val="0"/>
          <c:order val="1"/>
          <c:tx>
            <c:v>Hours</c:v>
          </c:tx>
          <c:spPr>
            <a:ln w="50800" cap="rnd">
              <a:solidFill>
                <a:schemeClr val="accent1">
                  <a:lumMod val="75000"/>
                </a:schemeClr>
              </a:solidFill>
              <a:round/>
            </a:ln>
            <a:effectLst>
              <a:outerShdw dist="50800" dir="5400000" algn="ctr" rotWithShape="0">
                <a:schemeClr val="accent1">
                  <a:lumMod val="50000"/>
                </a:schemeClr>
              </a:outerShdw>
            </a:effectLst>
          </c:spPr>
          <c:marker>
            <c:symbol val="none"/>
          </c:marker>
          <c:cat>
            <c:numRef>
              <c:f>'GEL PermOvertime - All Services'!$B$42:$B$79</c:f>
              <c:numCache>
                <c:formatCode>m/d/yy</c:formatCode>
                <c:ptCount val="37"/>
                <c:pt idx="0">
                  <c:v>44024</c:v>
                </c:pt>
                <c:pt idx="1">
                  <c:v>44031</c:v>
                </c:pt>
                <c:pt idx="2">
                  <c:v>44038</c:v>
                </c:pt>
                <c:pt idx="3">
                  <c:v>44045</c:v>
                </c:pt>
                <c:pt idx="4">
                  <c:v>44052</c:v>
                </c:pt>
                <c:pt idx="5">
                  <c:v>44059</c:v>
                </c:pt>
                <c:pt idx="6">
                  <c:v>44066</c:v>
                </c:pt>
                <c:pt idx="7">
                  <c:v>44073</c:v>
                </c:pt>
                <c:pt idx="8">
                  <c:v>44080</c:v>
                </c:pt>
                <c:pt idx="9">
                  <c:v>44087</c:v>
                </c:pt>
                <c:pt idx="10">
                  <c:v>44094</c:v>
                </c:pt>
                <c:pt idx="11">
                  <c:v>44101</c:v>
                </c:pt>
                <c:pt idx="12">
                  <c:v>44108</c:v>
                </c:pt>
                <c:pt idx="13">
                  <c:v>44115</c:v>
                </c:pt>
                <c:pt idx="14">
                  <c:v>44122</c:v>
                </c:pt>
                <c:pt idx="15">
                  <c:v>44129</c:v>
                </c:pt>
                <c:pt idx="16">
                  <c:v>44136</c:v>
                </c:pt>
                <c:pt idx="17">
                  <c:v>44143</c:v>
                </c:pt>
                <c:pt idx="18">
                  <c:v>44150</c:v>
                </c:pt>
                <c:pt idx="19">
                  <c:v>44157</c:v>
                </c:pt>
                <c:pt idx="20">
                  <c:v>44164</c:v>
                </c:pt>
                <c:pt idx="21">
                  <c:v>44171</c:v>
                </c:pt>
                <c:pt idx="22">
                  <c:v>44178</c:v>
                </c:pt>
                <c:pt idx="23">
                  <c:v>44185</c:v>
                </c:pt>
                <c:pt idx="24">
                  <c:v>44192</c:v>
                </c:pt>
                <c:pt idx="25">
                  <c:v>44199</c:v>
                </c:pt>
                <c:pt idx="26">
                  <c:v>44206</c:v>
                </c:pt>
                <c:pt idx="27">
                  <c:v>44213</c:v>
                </c:pt>
                <c:pt idx="28">
                  <c:v>44220</c:v>
                </c:pt>
                <c:pt idx="29">
                  <c:v>44227</c:v>
                </c:pt>
                <c:pt idx="30">
                  <c:v>44234</c:v>
                </c:pt>
                <c:pt idx="31">
                  <c:v>44241</c:v>
                </c:pt>
                <c:pt idx="32">
                  <c:v>44248</c:v>
                </c:pt>
                <c:pt idx="33">
                  <c:v>44255</c:v>
                </c:pt>
                <c:pt idx="34">
                  <c:v>44262</c:v>
                </c:pt>
                <c:pt idx="35">
                  <c:v>44269</c:v>
                </c:pt>
                <c:pt idx="36">
                  <c:v>44276</c:v>
                </c:pt>
              </c:numCache>
            </c:numRef>
          </c:cat>
          <c:val>
            <c:numRef>
              <c:f>'GEL PermOvertime - All Services'!$D$42:$D$79</c:f>
              <c:numCache>
                <c:formatCode>_-* #,##0_-;\-* #,##0_-;_-* "-"??_-;_-@_-</c:formatCode>
                <c:ptCount val="37"/>
                <c:pt idx="0">
                  <c:v>1521.5</c:v>
                </c:pt>
                <c:pt idx="1">
                  <c:v>1575</c:v>
                </c:pt>
                <c:pt idx="2">
                  <c:v>1505.5</c:v>
                </c:pt>
                <c:pt idx="3">
                  <c:v>1630.5</c:v>
                </c:pt>
                <c:pt idx="4">
                  <c:v>1555</c:v>
                </c:pt>
                <c:pt idx="5">
                  <c:v>1527</c:v>
                </c:pt>
                <c:pt idx="6">
                  <c:v>1448</c:v>
                </c:pt>
                <c:pt idx="7">
                  <c:v>1626.5</c:v>
                </c:pt>
                <c:pt idx="8">
                  <c:v>3268</c:v>
                </c:pt>
                <c:pt idx="9">
                  <c:v>1808.5</c:v>
                </c:pt>
                <c:pt idx="10">
                  <c:v>1535</c:v>
                </c:pt>
                <c:pt idx="11">
                  <c:v>1575.5</c:v>
                </c:pt>
                <c:pt idx="12">
                  <c:v>1575.5</c:v>
                </c:pt>
                <c:pt idx="13">
                  <c:v>1587.5</c:v>
                </c:pt>
                <c:pt idx="14">
                  <c:v>1422.5</c:v>
                </c:pt>
                <c:pt idx="15">
                  <c:v>1360</c:v>
                </c:pt>
                <c:pt idx="16">
                  <c:v>1520.2</c:v>
                </c:pt>
                <c:pt idx="17">
                  <c:v>1476</c:v>
                </c:pt>
                <c:pt idx="18">
                  <c:v>1553</c:v>
                </c:pt>
                <c:pt idx="19">
                  <c:v>1386</c:v>
                </c:pt>
                <c:pt idx="20">
                  <c:v>1393</c:v>
                </c:pt>
                <c:pt idx="21">
                  <c:v>1457.5</c:v>
                </c:pt>
                <c:pt idx="22">
                  <c:v>1343.5</c:v>
                </c:pt>
                <c:pt idx="23">
                  <c:v>1391</c:v>
                </c:pt>
                <c:pt idx="24">
                  <c:v>1039</c:v>
                </c:pt>
                <c:pt idx="25">
                  <c:v>3229.5</c:v>
                </c:pt>
                <c:pt idx="26">
                  <c:v>3085.5</c:v>
                </c:pt>
                <c:pt idx="27">
                  <c:v>2886</c:v>
                </c:pt>
                <c:pt idx="28">
                  <c:v>1727.5</c:v>
                </c:pt>
                <c:pt idx="29">
                  <c:v>1607</c:v>
                </c:pt>
                <c:pt idx="30">
                  <c:v>1217</c:v>
                </c:pt>
                <c:pt idx="31">
                  <c:v>1308.5</c:v>
                </c:pt>
                <c:pt idx="32">
                  <c:v>1418</c:v>
                </c:pt>
                <c:pt idx="33">
                  <c:v>1425</c:v>
                </c:pt>
                <c:pt idx="34">
                  <c:v>1232.1500000000001</c:v>
                </c:pt>
                <c:pt idx="35">
                  <c:v>1271</c:v>
                </c:pt>
                <c:pt idx="36">
                  <c:v>1301.5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C0-1843-B85C-053F0B3CF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536768"/>
        <c:axId val="833095384"/>
      </c:lineChart>
      <c:dateAx>
        <c:axId val="500198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 i="1"/>
                  <a:t>Dates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193832"/>
        <c:crosses val="autoZero"/>
        <c:auto val="1"/>
        <c:lblOffset val="100"/>
        <c:baseTimeUnit val="days"/>
      </c:dateAx>
      <c:valAx>
        <c:axId val="500193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 i="1"/>
                  <a:t>Cost</a:t>
                </a:r>
              </a:p>
            </c:rich>
          </c:tx>
          <c:layout>
            <c:manualLayout>
              <c:xMode val="edge"/>
              <c:yMode val="edge"/>
              <c:x val="1.9316181720756189E-2"/>
              <c:y val="0.336789770350726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£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198752"/>
        <c:crosses val="autoZero"/>
        <c:crossBetween val="between"/>
        <c:majorUnit val="25000"/>
      </c:valAx>
      <c:valAx>
        <c:axId val="833095384"/>
        <c:scaling>
          <c:orientation val="minMax"/>
        </c:scaling>
        <c:delete val="0"/>
        <c:axPos val="r"/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536768"/>
        <c:crosses val="max"/>
        <c:crossBetween val="between"/>
      </c:valAx>
      <c:dateAx>
        <c:axId val="558536768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8330953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710810067800134"/>
          <c:y val="0.89298445031745266"/>
          <c:w val="0.12839850690718937"/>
          <c:h val="6.0000419947506572E-2"/>
        </c:manualLayout>
      </c:layout>
      <c:overlay val="0"/>
      <c:spPr>
        <a:noFill/>
        <a:ln>
          <a:noFill/>
        </a:ln>
        <a:effectLst/>
      </c:spPr>
      <c:txPr>
        <a:bodyPr rot="120000" spcFirstLastPara="1" vertOverflow="ellipsis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25400" cap="rnd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60110</xdr:colOff>
      <xdr:row>15</xdr:row>
      <xdr:rowOff>47626</xdr:rowOff>
    </xdr:from>
    <xdr:to>
      <xdr:col>22</xdr:col>
      <xdr:colOff>160733</xdr:colOff>
      <xdr:row>35</xdr:row>
      <xdr:rowOff>47626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D3D88D-AA16-6249-BAD3-5467694093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vertime/Trackers%20-%20Agency%20and%20Overtime-4/GEL%20Contract%20Overtime%20Track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L PermOvertime - All Services"/>
      <sheetName val="Waste"/>
      <sheetName val="Streets"/>
      <sheetName val="Grounds"/>
      <sheetName val="HWRC"/>
    </sheetNames>
    <sheetDataSet>
      <sheetData sheetId="0">
        <row r="42">
          <cell r="B42">
            <v>44024</v>
          </cell>
          <cell r="D42">
            <v>1521.5</v>
          </cell>
          <cell r="H42">
            <v>26575.468014023281</v>
          </cell>
        </row>
        <row r="43">
          <cell r="B43">
            <v>44031</v>
          </cell>
          <cell r="D43">
            <v>1575</v>
          </cell>
          <cell r="H43">
            <v>28623.306710273275</v>
          </cell>
        </row>
        <row r="44">
          <cell r="B44">
            <v>44038</v>
          </cell>
          <cell r="D44">
            <v>1505.5</v>
          </cell>
          <cell r="H44">
            <v>26943.632432591094</v>
          </cell>
        </row>
        <row r="45">
          <cell r="B45">
            <v>44045</v>
          </cell>
          <cell r="D45">
            <v>1630.5</v>
          </cell>
          <cell r="H45">
            <v>29631.260772062247</v>
          </cell>
        </row>
        <row r="46">
          <cell r="B46">
            <v>44052</v>
          </cell>
          <cell r="D46">
            <v>1555</v>
          </cell>
          <cell r="H46">
            <v>28309.929946509365</v>
          </cell>
        </row>
        <row r="47">
          <cell r="B47">
            <v>44059</v>
          </cell>
          <cell r="D47">
            <v>1527</v>
          </cell>
          <cell r="H47">
            <v>27996.413201821862</v>
          </cell>
        </row>
        <row r="48">
          <cell r="B48">
            <v>44066</v>
          </cell>
          <cell r="D48">
            <v>1448</v>
          </cell>
          <cell r="H48">
            <v>26001.448307489882</v>
          </cell>
        </row>
        <row r="49">
          <cell r="B49">
            <v>44073</v>
          </cell>
          <cell r="D49">
            <v>1626.5</v>
          </cell>
          <cell r="H49">
            <v>30206.164238259109</v>
          </cell>
        </row>
        <row r="50">
          <cell r="B50">
            <v>44080</v>
          </cell>
          <cell r="D50">
            <v>3268</v>
          </cell>
          <cell r="H50">
            <v>64816.101408856273</v>
          </cell>
        </row>
        <row r="51">
          <cell r="B51">
            <v>44087</v>
          </cell>
          <cell r="D51">
            <v>1808.5</v>
          </cell>
          <cell r="H51">
            <v>32965.082029989884</v>
          </cell>
        </row>
        <row r="52">
          <cell r="B52">
            <v>44094</v>
          </cell>
          <cell r="D52">
            <v>1535</v>
          </cell>
          <cell r="H52">
            <v>27897.002322783399</v>
          </cell>
        </row>
        <row r="53">
          <cell r="B53">
            <v>44101</v>
          </cell>
          <cell r="D53">
            <v>1575.5</v>
          </cell>
          <cell r="H53">
            <v>28568.439299797574</v>
          </cell>
        </row>
        <row r="54">
          <cell r="B54">
            <v>44108</v>
          </cell>
          <cell r="D54">
            <v>1575.5</v>
          </cell>
          <cell r="H54">
            <v>29060.121855614874</v>
          </cell>
        </row>
        <row r="55">
          <cell r="B55">
            <v>44115</v>
          </cell>
          <cell r="D55">
            <v>1587.5</v>
          </cell>
          <cell r="H55">
            <v>29242.612012537957</v>
          </cell>
        </row>
        <row r="56">
          <cell r="B56">
            <v>44122</v>
          </cell>
          <cell r="D56">
            <v>1422.5</v>
          </cell>
          <cell r="H56">
            <v>25556.360718980268</v>
          </cell>
        </row>
        <row r="57">
          <cell r="B57">
            <v>44129</v>
          </cell>
          <cell r="D57">
            <v>1360</v>
          </cell>
          <cell r="H57">
            <v>24514.314633787955</v>
          </cell>
        </row>
        <row r="58">
          <cell r="B58">
            <v>44136</v>
          </cell>
          <cell r="D58">
            <v>1520.2</v>
          </cell>
          <cell r="H58">
            <v>27371.528045855266</v>
          </cell>
        </row>
        <row r="59">
          <cell r="B59">
            <v>44143</v>
          </cell>
          <cell r="D59">
            <v>1476</v>
          </cell>
          <cell r="H59">
            <v>27010.225832177377</v>
          </cell>
        </row>
        <row r="60">
          <cell r="B60">
            <v>44150</v>
          </cell>
          <cell r="D60">
            <v>1553</v>
          </cell>
          <cell r="H60">
            <v>28332.740384412955</v>
          </cell>
        </row>
        <row r="61">
          <cell r="B61">
            <v>44157</v>
          </cell>
          <cell r="D61">
            <v>1386</v>
          </cell>
          <cell r="H61">
            <v>24573.614760518729</v>
          </cell>
        </row>
        <row r="62">
          <cell r="B62">
            <v>44164</v>
          </cell>
          <cell r="D62">
            <v>1393</v>
          </cell>
          <cell r="H62">
            <v>24172.174471052633</v>
          </cell>
        </row>
        <row r="63">
          <cell r="B63">
            <v>44171</v>
          </cell>
          <cell r="D63">
            <v>1457.5</v>
          </cell>
          <cell r="H63">
            <v>25288.796421653595</v>
          </cell>
        </row>
        <row r="64">
          <cell r="B64">
            <v>44178</v>
          </cell>
          <cell r="D64">
            <v>1343.5</v>
          </cell>
          <cell r="H64">
            <v>23345.210041293019</v>
          </cell>
        </row>
        <row r="65">
          <cell r="B65">
            <v>44185</v>
          </cell>
          <cell r="D65">
            <v>1391</v>
          </cell>
          <cell r="H65">
            <v>23409.663724129554</v>
          </cell>
        </row>
        <row r="66">
          <cell r="B66">
            <v>44192</v>
          </cell>
          <cell r="D66">
            <v>1039</v>
          </cell>
          <cell r="H66">
            <v>21289.604235169532</v>
          </cell>
        </row>
        <row r="67">
          <cell r="B67">
            <v>44199</v>
          </cell>
          <cell r="D67">
            <v>3229.5</v>
          </cell>
          <cell r="H67">
            <v>58194.015474028332</v>
          </cell>
        </row>
        <row r="68">
          <cell r="B68">
            <v>44206</v>
          </cell>
          <cell r="D68">
            <v>3085.5</v>
          </cell>
          <cell r="H68">
            <v>59271.991338408399</v>
          </cell>
        </row>
        <row r="69">
          <cell r="B69">
            <v>44213</v>
          </cell>
          <cell r="D69">
            <v>2886</v>
          </cell>
          <cell r="H69">
            <v>55391.828918490457</v>
          </cell>
        </row>
        <row r="70">
          <cell r="B70">
            <v>44220</v>
          </cell>
          <cell r="D70">
            <v>1727.5</v>
          </cell>
          <cell r="H70">
            <v>32759.911693466427</v>
          </cell>
        </row>
        <row r="71">
          <cell r="B71">
            <v>44227</v>
          </cell>
          <cell r="D71">
            <v>1607</v>
          </cell>
          <cell r="H71">
            <v>28623.550417082504</v>
          </cell>
        </row>
        <row r="72">
          <cell r="B72">
            <v>44234</v>
          </cell>
          <cell r="D72">
            <v>1217</v>
          </cell>
          <cell r="H72">
            <v>20903.758069596235</v>
          </cell>
        </row>
        <row r="73">
          <cell r="B73">
            <v>44241</v>
          </cell>
          <cell r="D73">
            <v>1308.5</v>
          </cell>
          <cell r="H73">
            <v>22837.827575096155</v>
          </cell>
        </row>
        <row r="74">
          <cell r="B74">
            <v>44248</v>
          </cell>
          <cell r="D74">
            <v>1418</v>
          </cell>
          <cell r="H74">
            <v>24171.13005163462</v>
          </cell>
        </row>
        <row r="75">
          <cell r="B75">
            <v>44255</v>
          </cell>
          <cell r="D75">
            <v>1425</v>
          </cell>
          <cell r="H75">
            <v>25614.264712609896</v>
          </cell>
        </row>
        <row r="76">
          <cell r="B76">
            <v>44262</v>
          </cell>
          <cell r="D76">
            <v>1232.1500000000001</v>
          </cell>
          <cell r="H76">
            <v>21069.35391597528</v>
          </cell>
        </row>
        <row r="77">
          <cell r="B77">
            <v>44269</v>
          </cell>
          <cell r="D77">
            <v>1271</v>
          </cell>
          <cell r="H77">
            <v>21917.256558173081</v>
          </cell>
        </row>
        <row r="78">
          <cell r="B78">
            <v>44276</v>
          </cell>
          <cell r="D78">
            <v>1301.5</v>
          </cell>
          <cell r="H78">
            <v>22040.462533394308</v>
          </cell>
        </row>
        <row r="79">
          <cell r="B79">
            <v>44283</v>
          </cell>
          <cell r="D79">
            <v>0</v>
          </cell>
          <cell r="H79">
            <v>0</v>
          </cell>
        </row>
      </sheetData>
      <sheetData sheetId="1">
        <row r="29">
          <cell r="D29">
            <v>438</v>
          </cell>
          <cell r="E29">
            <v>77.5</v>
          </cell>
          <cell r="G29">
            <v>7411.3128508653872</v>
          </cell>
          <cell r="H29">
            <v>1679.27</v>
          </cell>
          <cell r="J29">
            <v>228</v>
          </cell>
          <cell r="N29">
            <v>287.5</v>
          </cell>
        </row>
        <row r="30">
          <cell r="D30">
            <v>279.5</v>
          </cell>
          <cell r="E30">
            <v>54.5</v>
          </cell>
          <cell r="G30">
            <v>4927.4497471153854</v>
          </cell>
          <cell r="H30">
            <v>1209.1300000000001</v>
          </cell>
          <cell r="J30">
            <v>228</v>
          </cell>
          <cell r="N30">
            <v>106</v>
          </cell>
        </row>
        <row r="31">
          <cell r="D31">
            <v>196</v>
          </cell>
          <cell r="E31">
            <v>42</v>
          </cell>
          <cell r="G31">
            <v>3255.2824230769234</v>
          </cell>
          <cell r="H31">
            <v>937.6</v>
          </cell>
          <cell r="J31">
            <v>228</v>
          </cell>
          <cell r="N31">
            <v>10</v>
          </cell>
        </row>
        <row r="32">
          <cell r="D32">
            <v>256</v>
          </cell>
          <cell r="E32">
            <v>61</v>
          </cell>
          <cell r="G32">
            <v>4299.1228010096165</v>
          </cell>
          <cell r="H32">
            <v>1350.8799999999999</v>
          </cell>
          <cell r="J32">
            <v>228</v>
          </cell>
          <cell r="N32">
            <v>89</v>
          </cell>
        </row>
        <row r="33">
          <cell r="D33">
            <v>201</v>
          </cell>
          <cell r="E33">
            <v>30</v>
          </cell>
          <cell r="G33">
            <v>3275.5606485336539</v>
          </cell>
          <cell r="H33">
            <v>670.26</v>
          </cell>
          <cell r="J33">
            <v>228</v>
          </cell>
          <cell r="N33">
            <v>3</v>
          </cell>
        </row>
        <row r="34">
          <cell r="D34">
            <v>199</v>
          </cell>
          <cell r="E34">
            <v>75</v>
          </cell>
          <cell r="G34">
            <v>3353.6416807692317</v>
          </cell>
          <cell r="H34">
            <v>1699.87</v>
          </cell>
          <cell r="J34">
            <v>228</v>
          </cell>
          <cell r="N34">
            <v>46</v>
          </cell>
        </row>
        <row r="35">
          <cell r="D35">
            <v>198.5</v>
          </cell>
          <cell r="E35">
            <v>76.5</v>
          </cell>
          <cell r="G35">
            <v>3159.6846153846159</v>
          </cell>
          <cell r="H35">
            <v>1746.3149999999998</v>
          </cell>
          <cell r="J35">
            <v>228</v>
          </cell>
          <cell r="N35">
            <v>47</v>
          </cell>
        </row>
        <row r="36">
          <cell r="D36">
            <v>203</v>
          </cell>
          <cell r="E36">
            <v>107.5</v>
          </cell>
          <cell r="G36">
            <v>3336.8124461538468</v>
          </cell>
          <cell r="H36">
            <v>2380.5</v>
          </cell>
          <cell r="J36">
            <v>228</v>
          </cell>
          <cell r="N36">
            <v>82.5</v>
          </cell>
        </row>
        <row r="37">
          <cell r="D37">
            <v>1000.5</v>
          </cell>
          <cell r="E37">
            <v>381.5</v>
          </cell>
          <cell r="G37">
            <v>22167.330073633602</v>
          </cell>
          <cell r="H37">
            <v>11399.9</v>
          </cell>
          <cell r="J37">
            <v>1316</v>
          </cell>
          <cell r="N37">
            <v>66</v>
          </cell>
        </row>
        <row r="38">
          <cell r="D38">
            <v>346.5</v>
          </cell>
          <cell r="E38">
            <v>135.5</v>
          </cell>
          <cell r="G38">
            <v>5852.7832378846169</v>
          </cell>
          <cell r="H38">
            <v>3128.74</v>
          </cell>
          <cell r="J38">
            <v>228</v>
          </cell>
          <cell r="N38">
            <v>254</v>
          </cell>
        </row>
        <row r="39">
          <cell r="D39">
            <v>346</v>
          </cell>
          <cell r="E39">
            <v>70</v>
          </cell>
          <cell r="G39">
            <v>5837.5346517307707</v>
          </cell>
          <cell r="H39">
            <v>1583.3</v>
          </cell>
          <cell r="J39">
            <v>228</v>
          </cell>
          <cell r="N39">
            <v>188</v>
          </cell>
        </row>
        <row r="40">
          <cell r="D40">
            <v>267.5</v>
          </cell>
          <cell r="E40">
            <v>91.5</v>
          </cell>
          <cell r="G40">
            <v>4661.4077576923082</v>
          </cell>
          <cell r="H40">
            <v>2085.3300000000004</v>
          </cell>
          <cell r="J40">
            <v>228</v>
          </cell>
          <cell r="N40">
            <v>131</v>
          </cell>
        </row>
        <row r="41">
          <cell r="D41">
            <v>277.5</v>
          </cell>
          <cell r="E41">
            <v>55.5</v>
          </cell>
          <cell r="G41">
            <v>4794.9571135096157</v>
          </cell>
          <cell r="H41">
            <v>1293.01</v>
          </cell>
          <cell r="J41">
            <v>228</v>
          </cell>
          <cell r="N41">
            <v>105</v>
          </cell>
        </row>
        <row r="42">
          <cell r="D42">
            <v>337.5</v>
          </cell>
          <cell r="E42">
            <v>72</v>
          </cell>
          <cell r="G42">
            <v>5733.1327704326941</v>
          </cell>
          <cell r="H42">
            <v>1563.35</v>
          </cell>
          <cell r="J42">
            <v>228</v>
          </cell>
          <cell r="N42">
            <v>181.5</v>
          </cell>
        </row>
        <row r="43">
          <cell r="D43">
            <v>305</v>
          </cell>
          <cell r="E43">
            <v>25.5</v>
          </cell>
          <cell r="G43">
            <v>5213.5979268750007</v>
          </cell>
          <cell r="H43">
            <v>568.56999999999994</v>
          </cell>
          <cell r="J43">
            <v>228</v>
          </cell>
          <cell r="N43">
            <v>102.5</v>
          </cell>
        </row>
        <row r="44">
          <cell r="D44">
            <v>290.5</v>
          </cell>
          <cell r="E44">
            <v>33</v>
          </cell>
          <cell r="G44">
            <v>4820.2388916826922</v>
          </cell>
          <cell r="H44">
            <v>765.15999999999985</v>
          </cell>
          <cell r="J44">
            <v>228</v>
          </cell>
          <cell r="N44">
            <v>95.5</v>
          </cell>
        </row>
        <row r="45">
          <cell r="D45">
            <v>325.7</v>
          </cell>
          <cell r="E45">
            <v>33</v>
          </cell>
          <cell r="G45">
            <v>5453.63225375</v>
          </cell>
          <cell r="H45">
            <v>693.56</v>
          </cell>
          <cell r="J45">
            <v>228</v>
          </cell>
          <cell r="N45">
            <v>130.69999999999999</v>
          </cell>
        </row>
        <row r="46">
          <cell r="D46">
            <v>284</v>
          </cell>
          <cell r="E46">
            <v>22</v>
          </cell>
          <cell r="G46">
            <v>4693.8994208413451</v>
          </cell>
          <cell r="H46">
            <v>506.24</v>
          </cell>
          <cell r="J46">
            <v>228</v>
          </cell>
          <cell r="N46">
            <v>78</v>
          </cell>
        </row>
        <row r="47">
          <cell r="D47">
            <v>455</v>
          </cell>
          <cell r="E47">
            <v>27</v>
          </cell>
          <cell r="G47">
            <v>8092.4342344129545</v>
          </cell>
          <cell r="H47">
            <v>625.68000000000006</v>
          </cell>
          <cell r="J47">
            <v>228</v>
          </cell>
          <cell r="N47">
            <v>254</v>
          </cell>
        </row>
        <row r="48">
          <cell r="D48">
            <v>338.5</v>
          </cell>
          <cell r="E48">
            <v>12.5</v>
          </cell>
          <cell r="G48">
            <v>5992.8272605187249</v>
          </cell>
          <cell r="H48">
            <v>294.76</v>
          </cell>
          <cell r="J48">
            <v>228</v>
          </cell>
          <cell r="N48">
            <v>123</v>
          </cell>
        </row>
        <row r="49">
          <cell r="D49">
            <v>384.5</v>
          </cell>
          <cell r="E49">
            <v>17</v>
          </cell>
          <cell r="G49">
            <v>6554.6490210526308</v>
          </cell>
          <cell r="H49">
            <v>379.04000000000008</v>
          </cell>
          <cell r="J49">
            <v>228</v>
          </cell>
          <cell r="N49">
            <v>173.5</v>
          </cell>
        </row>
        <row r="50">
          <cell r="D50">
            <v>385</v>
          </cell>
          <cell r="E50">
            <v>30.5</v>
          </cell>
          <cell r="G50">
            <v>6525.6205216535909</v>
          </cell>
          <cell r="H50">
            <v>655.12000000000376</v>
          </cell>
          <cell r="J50">
            <v>228</v>
          </cell>
          <cell r="N50">
            <v>187.5</v>
          </cell>
        </row>
        <row r="51">
          <cell r="D51">
            <v>351.5</v>
          </cell>
          <cell r="E51">
            <v>53.5</v>
          </cell>
          <cell r="G51">
            <v>5995.0987912930168</v>
          </cell>
          <cell r="H51">
            <v>1210.1399999999999</v>
          </cell>
          <cell r="J51">
            <v>228</v>
          </cell>
          <cell r="N51">
            <v>177</v>
          </cell>
        </row>
        <row r="52">
          <cell r="D52">
            <v>457.5</v>
          </cell>
          <cell r="E52">
            <v>55</v>
          </cell>
          <cell r="G52">
            <v>7725.9596741295536</v>
          </cell>
          <cell r="H52">
            <v>1167.8899999999999</v>
          </cell>
          <cell r="J52">
            <v>228</v>
          </cell>
          <cell r="N52">
            <v>284.5</v>
          </cell>
        </row>
        <row r="53">
          <cell r="D53">
            <v>418.5</v>
          </cell>
          <cell r="E53">
            <v>17.5</v>
          </cell>
          <cell r="G53">
            <v>9195.9397351695334</v>
          </cell>
          <cell r="H53">
            <v>383.25</v>
          </cell>
          <cell r="J53">
            <v>228</v>
          </cell>
          <cell r="N53">
            <v>208</v>
          </cell>
        </row>
        <row r="54">
          <cell r="D54">
            <v>1278</v>
          </cell>
          <cell r="E54">
            <v>67.5</v>
          </cell>
          <cell r="G54">
            <v>25821.01832402834</v>
          </cell>
          <cell r="H54">
            <v>1648.7399999999998</v>
          </cell>
          <cell r="J54">
            <v>1316</v>
          </cell>
          <cell r="N54">
            <v>29.5</v>
          </cell>
        </row>
        <row r="55">
          <cell r="D55">
            <v>1280</v>
          </cell>
          <cell r="E55">
            <v>277.5</v>
          </cell>
          <cell r="G55">
            <v>25580.4933384084</v>
          </cell>
          <cell r="H55">
            <v>7445.6300000000019</v>
          </cell>
          <cell r="J55">
            <v>1316</v>
          </cell>
          <cell r="N55">
            <v>241.5</v>
          </cell>
        </row>
        <row r="56">
          <cell r="D56">
            <v>1168</v>
          </cell>
          <cell r="E56">
            <v>240</v>
          </cell>
          <cell r="G56">
            <v>23366.832242307693</v>
          </cell>
          <cell r="H56">
            <v>6609.590000000002</v>
          </cell>
          <cell r="J56">
            <v>1316</v>
          </cell>
          <cell r="N56">
            <v>92</v>
          </cell>
        </row>
        <row r="57">
          <cell r="D57">
            <v>359</v>
          </cell>
          <cell r="E57">
            <v>238.5</v>
          </cell>
          <cell r="G57">
            <v>6233.5969186298089</v>
          </cell>
          <cell r="H57">
            <v>6521.8100000000031</v>
          </cell>
          <cell r="J57">
            <v>228</v>
          </cell>
          <cell r="N57">
            <v>369.5</v>
          </cell>
        </row>
        <row r="58">
          <cell r="D58">
            <v>585.5</v>
          </cell>
          <cell r="E58">
            <v>47</v>
          </cell>
          <cell r="G58">
            <v>10593.349466682697</v>
          </cell>
          <cell r="H58">
            <v>991.25</v>
          </cell>
          <cell r="J58">
            <v>228</v>
          </cell>
          <cell r="N58">
            <v>404.5</v>
          </cell>
        </row>
        <row r="59">
          <cell r="D59">
            <v>378</v>
          </cell>
          <cell r="E59">
            <v>38</v>
          </cell>
          <cell r="G59">
            <v>6479.9895952403867</v>
          </cell>
          <cell r="H59">
            <v>783.98</v>
          </cell>
          <cell r="J59">
            <v>228</v>
          </cell>
          <cell r="N59">
            <v>188</v>
          </cell>
        </row>
        <row r="60">
          <cell r="D60">
            <v>339</v>
          </cell>
          <cell r="E60">
            <v>28.5</v>
          </cell>
          <cell r="G60">
            <v>6087.3554807692335</v>
          </cell>
          <cell r="H60">
            <v>642.06999999999994</v>
          </cell>
          <cell r="J60">
            <v>228</v>
          </cell>
          <cell r="N60">
            <v>139.5</v>
          </cell>
        </row>
        <row r="61">
          <cell r="D61">
            <v>329.5</v>
          </cell>
          <cell r="E61">
            <v>29.5</v>
          </cell>
          <cell r="G61">
            <v>5701.403665384616</v>
          </cell>
          <cell r="H61">
            <v>613.51</v>
          </cell>
          <cell r="J61">
            <v>228</v>
          </cell>
          <cell r="N61">
            <v>131</v>
          </cell>
        </row>
        <row r="62">
          <cell r="D62">
            <v>254</v>
          </cell>
          <cell r="E62">
            <v>41.5</v>
          </cell>
          <cell r="G62">
            <v>4715.11124048077</v>
          </cell>
          <cell r="H62">
            <v>913.63999999999987</v>
          </cell>
          <cell r="J62">
            <v>228</v>
          </cell>
          <cell r="N62">
            <v>67.5</v>
          </cell>
        </row>
        <row r="63">
          <cell r="D63">
            <v>230.39999999999998</v>
          </cell>
          <cell r="E63">
            <v>22.75</v>
          </cell>
          <cell r="G63">
            <v>4020.4883615384624</v>
          </cell>
          <cell r="H63">
            <v>490.52</v>
          </cell>
          <cell r="J63">
            <v>228</v>
          </cell>
          <cell r="N63">
            <v>25.149999999999977</v>
          </cell>
        </row>
        <row r="64">
          <cell r="C64">
            <v>238.5</v>
          </cell>
          <cell r="D64">
            <v>223.5</v>
          </cell>
          <cell r="E64">
            <v>15</v>
          </cell>
          <cell r="F64">
            <v>4342.731976923078</v>
          </cell>
          <cell r="G64">
            <v>4012.8519769230779</v>
          </cell>
          <cell r="H64">
            <v>329.88</v>
          </cell>
          <cell r="J64">
            <v>228</v>
          </cell>
          <cell r="N64">
            <v>10.5</v>
          </cell>
        </row>
        <row r="65">
          <cell r="C65">
            <v>270.5</v>
          </cell>
          <cell r="D65">
            <v>255.5</v>
          </cell>
          <cell r="E65">
            <v>15</v>
          </cell>
          <cell r="F65">
            <v>4858.6077961538467</v>
          </cell>
          <cell r="G65">
            <v>4546.6977961538469</v>
          </cell>
          <cell r="H65">
            <v>311.91000000000003</v>
          </cell>
          <cell r="J65">
            <v>228</v>
          </cell>
          <cell r="N65">
            <v>42.5</v>
          </cell>
        </row>
        <row r="66">
          <cell r="D66">
            <v>0</v>
          </cell>
          <cell r="E66">
            <v>0</v>
          </cell>
          <cell r="G66">
            <v>0</v>
          </cell>
          <cell r="H66">
            <v>0</v>
          </cell>
          <cell r="J66">
            <v>228</v>
          </cell>
          <cell r="N66">
            <v>-228</v>
          </cell>
        </row>
      </sheetData>
      <sheetData sheetId="2">
        <row r="29">
          <cell r="D29">
            <v>562</v>
          </cell>
          <cell r="E29">
            <v>100</v>
          </cell>
          <cell r="G29">
            <v>9535.4997631578954</v>
          </cell>
          <cell r="H29">
            <v>2287.42</v>
          </cell>
          <cell r="J29">
            <v>545</v>
          </cell>
          <cell r="N29">
            <v>117</v>
          </cell>
        </row>
        <row r="30">
          <cell r="D30">
            <v>635</v>
          </cell>
          <cell r="E30">
            <v>151</v>
          </cell>
          <cell r="G30">
            <v>10711.794663157893</v>
          </cell>
          <cell r="H30">
            <v>4008.7900000000004</v>
          </cell>
          <cell r="J30">
            <v>545</v>
          </cell>
          <cell r="N30">
            <v>241</v>
          </cell>
        </row>
        <row r="31">
          <cell r="D31">
            <v>609</v>
          </cell>
          <cell r="E31">
            <v>143.5</v>
          </cell>
          <cell r="G31">
            <v>10089.040409514171</v>
          </cell>
          <cell r="H31">
            <v>3946.1499999999996</v>
          </cell>
          <cell r="J31">
            <v>545</v>
          </cell>
          <cell r="N31">
            <v>207.5</v>
          </cell>
        </row>
        <row r="32">
          <cell r="D32">
            <v>610</v>
          </cell>
          <cell r="E32">
            <v>177.5</v>
          </cell>
          <cell r="G32">
            <v>10061.17487105263</v>
          </cell>
          <cell r="H32">
            <v>4727.34</v>
          </cell>
          <cell r="J32">
            <v>545</v>
          </cell>
          <cell r="N32">
            <v>242.5</v>
          </cell>
        </row>
        <row r="33">
          <cell r="D33">
            <v>551</v>
          </cell>
          <cell r="E33">
            <v>160</v>
          </cell>
          <cell r="G33">
            <v>9478.1349979757088</v>
          </cell>
          <cell r="H33">
            <v>4360.0599999999995</v>
          </cell>
          <cell r="J33">
            <v>545</v>
          </cell>
          <cell r="N33">
            <v>166</v>
          </cell>
        </row>
        <row r="34">
          <cell r="D34">
            <v>535</v>
          </cell>
          <cell r="E34">
            <v>180</v>
          </cell>
          <cell r="G34">
            <v>8840.3683210526324</v>
          </cell>
          <cell r="H34">
            <v>4617.28</v>
          </cell>
          <cell r="J34">
            <v>545</v>
          </cell>
          <cell r="N34">
            <v>170</v>
          </cell>
        </row>
        <row r="35">
          <cell r="D35">
            <v>518</v>
          </cell>
          <cell r="E35">
            <v>153</v>
          </cell>
          <cell r="G35">
            <v>9053.5418921052624</v>
          </cell>
          <cell r="H35">
            <v>3332.7100000000005</v>
          </cell>
          <cell r="J35">
            <v>545</v>
          </cell>
          <cell r="N35">
            <v>126</v>
          </cell>
        </row>
        <row r="36">
          <cell r="D36">
            <v>562.5</v>
          </cell>
          <cell r="E36">
            <v>184.5</v>
          </cell>
          <cell r="G36">
            <v>9836.3871921052632</v>
          </cell>
          <cell r="H36">
            <v>4647.3999999999996</v>
          </cell>
          <cell r="J36">
            <v>545</v>
          </cell>
          <cell r="N36">
            <v>202</v>
          </cell>
        </row>
        <row r="37">
          <cell r="D37">
            <v>1036</v>
          </cell>
          <cell r="E37">
            <v>126.5</v>
          </cell>
          <cell r="G37">
            <v>15089.937335222668</v>
          </cell>
          <cell r="H37">
            <v>3408.81</v>
          </cell>
          <cell r="J37">
            <v>1289</v>
          </cell>
          <cell r="N37">
            <v>-126.5</v>
          </cell>
        </row>
        <row r="38">
          <cell r="D38">
            <v>522.5</v>
          </cell>
          <cell r="E38">
            <v>242</v>
          </cell>
          <cell r="G38">
            <v>8991.7393921052644</v>
          </cell>
          <cell r="H38">
            <v>5172.58</v>
          </cell>
          <cell r="J38">
            <v>545</v>
          </cell>
          <cell r="N38">
            <v>219.5</v>
          </cell>
        </row>
        <row r="39">
          <cell r="D39">
            <v>489</v>
          </cell>
          <cell r="E39">
            <v>144</v>
          </cell>
          <cell r="G39">
            <v>8256.1215710526303</v>
          </cell>
          <cell r="H39">
            <v>3842.0000000000005</v>
          </cell>
          <cell r="J39">
            <v>545</v>
          </cell>
          <cell r="N39">
            <v>88</v>
          </cell>
        </row>
        <row r="40">
          <cell r="D40">
            <v>560</v>
          </cell>
          <cell r="E40">
            <v>154.5</v>
          </cell>
          <cell r="G40">
            <v>9793.1971421052622</v>
          </cell>
          <cell r="H40">
            <v>3478.05</v>
          </cell>
          <cell r="J40">
            <v>545</v>
          </cell>
          <cell r="N40">
            <v>169.5</v>
          </cell>
        </row>
        <row r="41">
          <cell r="D41">
            <v>542</v>
          </cell>
          <cell r="E41">
            <v>166.5</v>
          </cell>
          <cell r="G41">
            <v>9545.9280421052608</v>
          </cell>
          <cell r="H41">
            <v>4319.130000000001</v>
          </cell>
          <cell r="J41">
            <v>545</v>
          </cell>
          <cell r="N41">
            <v>163.5</v>
          </cell>
        </row>
        <row r="42">
          <cell r="D42">
            <v>574</v>
          </cell>
          <cell r="E42">
            <v>140</v>
          </cell>
          <cell r="G42">
            <v>9999.3237421052618</v>
          </cell>
          <cell r="H42">
            <v>3871</v>
          </cell>
          <cell r="J42">
            <v>545</v>
          </cell>
          <cell r="N42">
            <v>169</v>
          </cell>
        </row>
        <row r="43">
          <cell r="D43">
            <v>572</v>
          </cell>
          <cell r="E43">
            <v>68</v>
          </cell>
          <cell r="G43">
            <v>10007.854092105263</v>
          </cell>
          <cell r="H43">
            <v>2101.16</v>
          </cell>
          <cell r="J43">
            <v>545</v>
          </cell>
          <cell r="N43">
            <v>95</v>
          </cell>
        </row>
        <row r="44">
          <cell r="D44">
            <v>567.5</v>
          </cell>
          <cell r="E44">
            <v>68</v>
          </cell>
          <cell r="G44">
            <v>9904.8912421052628</v>
          </cell>
          <cell r="H44">
            <v>2127.96</v>
          </cell>
          <cell r="J44">
            <v>545</v>
          </cell>
          <cell r="N44">
            <v>90.5</v>
          </cell>
        </row>
        <row r="45">
          <cell r="D45">
            <v>613.5</v>
          </cell>
          <cell r="E45">
            <v>109</v>
          </cell>
          <cell r="G45">
            <v>10704.018092105263</v>
          </cell>
          <cell r="H45">
            <v>3073.54</v>
          </cell>
          <cell r="J45">
            <v>545</v>
          </cell>
          <cell r="N45">
            <v>177.5</v>
          </cell>
        </row>
        <row r="46">
          <cell r="D46">
            <v>627</v>
          </cell>
          <cell r="E46">
            <v>96</v>
          </cell>
          <cell r="G46">
            <v>11251.446111336034</v>
          </cell>
          <cell r="H46">
            <v>2710.24</v>
          </cell>
          <cell r="J46">
            <v>545</v>
          </cell>
          <cell r="N46">
            <v>178</v>
          </cell>
        </row>
        <row r="47">
          <cell r="D47">
            <v>531</v>
          </cell>
          <cell r="E47">
            <v>116</v>
          </cell>
          <cell r="G47">
            <v>8993.3136500000019</v>
          </cell>
          <cell r="H47">
            <v>3463.24</v>
          </cell>
          <cell r="J47">
            <v>545</v>
          </cell>
          <cell r="N47">
            <v>102</v>
          </cell>
        </row>
        <row r="48">
          <cell r="D48">
            <v>559</v>
          </cell>
          <cell r="E48">
            <v>87</v>
          </cell>
          <cell r="G48">
            <v>9467.1988000000019</v>
          </cell>
          <cell r="H48">
            <v>2294.9899999999998</v>
          </cell>
          <cell r="J48">
            <v>545</v>
          </cell>
          <cell r="N48">
            <v>101</v>
          </cell>
        </row>
        <row r="49">
          <cell r="D49">
            <v>549.5</v>
          </cell>
          <cell r="E49">
            <v>105</v>
          </cell>
          <cell r="G49">
            <v>9031.0367500000029</v>
          </cell>
          <cell r="H49">
            <v>2720.25</v>
          </cell>
          <cell r="J49">
            <v>545</v>
          </cell>
          <cell r="N49">
            <v>109.5</v>
          </cell>
        </row>
        <row r="50">
          <cell r="D50">
            <v>587</v>
          </cell>
          <cell r="E50">
            <v>72</v>
          </cell>
          <cell r="G50">
            <v>10092.322400000003</v>
          </cell>
          <cell r="H50">
            <v>1639.3799999999999</v>
          </cell>
          <cell r="J50">
            <v>545</v>
          </cell>
          <cell r="N50">
            <v>114</v>
          </cell>
        </row>
        <row r="51">
          <cell r="D51">
            <v>560</v>
          </cell>
          <cell r="E51">
            <v>57.5</v>
          </cell>
          <cell r="G51">
            <v>9146.4231500000024</v>
          </cell>
          <cell r="H51">
            <v>1511.6399999999999</v>
          </cell>
          <cell r="J51">
            <v>545</v>
          </cell>
          <cell r="N51">
            <v>72.5</v>
          </cell>
        </row>
        <row r="52">
          <cell r="D52">
            <v>535.5</v>
          </cell>
          <cell r="E52">
            <v>16</v>
          </cell>
          <cell r="G52">
            <v>8775.2159500000016</v>
          </cell>
          <cell r="H52">
            <v>320.32</v>
          </cell>
          <cell r="J52">
            <v>545</v>
          </cell>
          <cell r="N52">
            <v>6.5</v>
          </cell>
        </row>
        <row r="53">
          <cell r="D53">
            <v>270</v>
          </cell>
          <cell r="E53">
            <v>106</v>
          </cell>
          <cell r="G53">
            <v>5494.8356999999996</v>
          </cell>
          <cell r="H53">
            <v>2331.66</v>
          </cell>
          <cell r="J53">
            <v>785</v>
          </cell>
          <cell r="N53">
            <v>-409</v>
          </cell>
        </row>
        <row r="54">
          <cell r="D54">
            <v>1230</v>
          </cell>
          <cell r="E54">
            <v>79</v>
          </cell>
          <cell r="G54">
            <v>17998.038849999997</v>
          </cell>
          <cell r="H54">
            <v>2219.98</v>
          </cell>
          <cell r="J54">
            <v>1409</v>
          </cell>
          <cell r="N54">
            <v>-100</v>
          </cell>
        </row>
        <row r="55">
          <cell r="D55">
            <v>859.5</v>
          </cell>
          <cell r="E55">
            <v>307.5</v>
          </cell>
          <cell r="G55">
            <v>13830.658099999997</v>
          </cell>
          <cell r="H55">
            <v>6425.34</v>
          </cell>
          <cell r="J55">
            <v>1289</v>
          </cell>
          <cell r="N55">
            <v>-122</v>
          </cell>
        </row>
        <row r="56">
          <cell r="D56">
            <v>848</v>
          </cell>
          <cell r="E56">
            <v>254</v>
          </cell>
          <cell r="G56">
            <v>13553.877667611334</v>
          </cell>
          <cell r="H56">
            <v>5301.4</v>
          </cell>
          <cell r="J56">
            <v>1289</v>
          </cell>
          <cell r="N56">
            <v>-187</v>
          </cell>
        </row>
        <row r="57">
          <cell r="D57">
            <v>554</v>
          </cell>
          <cell r="E57">
            <v>261</v>
          </cell>
          <cell r="G57">
            <v>9169.8876310728774</v>
          </cell>
          <cell r="H57">
            <v>5506.579999999999</v>
          </cell>
          <cell r="J57">
            <v>545</v>
          </cell>
          <cell r="N57">
            <v>270</v>
          </cell>
        </row>
        <row r="58">
          <cell r="D58">
            <v>570.5</v>
          </cell>
          <cell r="E58">
            <v>58</v>
          </cell>
          <cell r="G58">
            <v>10036.887515688262</v>
          </cell>
          <cell r="H58">
            <v>1276.28</v>
          </cell>
          <cell r="J58">
            <v>545</v>
          </cell>
          <cell r="N58">
            <v>83.5</v>
          </cell>
        </row>
        <row r="59">
          <cell r="D59">
            <v>387</v>
          </cell>
          <cell r="E59">
            <v>48</v>
          </cell>
          <cell r="G59">
            <v>6524.393563765183</v>
          </cell>
          <cell r="H59">
            <v>1004.16</v>
          </cell>
          <cell r="J59">
            <v>545</v>
          </cell>
          <cell r="N59">
            <v>-110</v>
          </cell>
        </row>
        <row r="60">
          <cell r="D60">
            <v>464</v>
          </cell>
          <cell r="E60">
            <v>63</v>
          </cell>
          <cell r="G60">
            <v>7744.0315384615405</v>
          </cell>
          <cell r="H60">
            <v>1339.58</v>
          </cell>
          <cell r="J60">
            <v>545</v>
          </cell>
          <cell r="N60">
            <v>-18</v>
          </cell>
        </row>
        <row r="61">
          <cell r="D61">
            <v>555</v>
          </cell>
          <cell r="E61">
            <v>77</v>
          </cell>
          <cell r="G61">
            <v>9180.4223269230788</v>
          </cell>
          <cell r="H61">
            <v>1645.8200000000002</v>
          </cell>
          <cell r="J61">
            <v>545</v>
          </cell>
          <cell r="N61">
            <v>87</v>
          </cell>
        </row>
        <row r="62">
          <cell r="D62">
            <v>604</v>
          </cell>
          <cell r="E62">
            <v>87.5</v>
          </cell>
          <cell r="G62">
            <v>10658.512500000003</v>
          </cell>
          <cell r="H62">
            <v>1896.9499999999998</v>
          </cell>
          <cell r="J62">
            <v>545</v>
          </cell>
          <cell r="N62">
            <v>146.5</v>
          </cell>
        </row>
        <row r="63">
          <cell r="D63">
            <v>508</v>
          </cell>
          <cell r="E63">
            <v>51</v>
          </cell>
          <cell r="G63">
            <v>8545.157432692311</v>
          </cell>
          <cell r="H63">
            <v>1116.33</v>
          </cell>
          <cell r="J63">
            <v>545</v>
          </cell>
          <cell r="N63">
            <v>14</v>
          </cell>
        </row>
        <row r="64">
          <cell r="C64">
            <v>611.5</v>
          </cell>
          <cell r="D64">
            <v>549.5</v>
          </cell>
          <cell r="E64">
            <v>62</v>
          </cell>
          <cell r="F64">
            <v>10595.310615384618</v>
          </cell>
          <cell r="G64">
            <v>9215.8606153846176</v>
          </cell>
          <cell r="H64">
            <v>1379.45</v>
          </cell>
          <cell r="J64">
            <v>545</v>
          </cell>
          <cell r="N64">
            <v>66.5</v>
          </cell>
        </row>
        <row r="65">
          <cell r="C65">
            <v>553</v>
          </cell>
          <cell r="D65">
            <v>508.5</v>
          </cell>
          <cell r="E65">
            <v>44.5</v>
          </cell>
          <cell r="F65">
            <v>9446.2893714574911</v>
          </cell>
          <cell r="G65">
            <v>8478.0693714574918</v>
          </cell>
          <cell r="H65">
            <v>968.21999999999991</v>
          </cell>
          <cell r="J65">
            <v>545</v>
          </cell>
          <cell r="N65">
            <v>8</v>
          </cell>
        </row>
        <row r="66">
          <cell r="D66">
            <v>0</v>
          </cell>
          <cell r="E66">
            <v>0</v>
          </cell>
          <cell r="G66">
            <v>0</v>
          </cell>
          <cell r="H66">
            <v>0</v>
          </cell>
          <cell r="J66">
            <v>545</v>
          </cell>
          <cell r="N66">
            <v>-545</v>
          </cell>
        </row>
      </sheetData>
      <sheetData sheetId="3">
        <row r="29">
          <cell r="D29">
            <v>228</v>
          </cell>
          <cell r="E29">
            <v>10</v>
          </cell>
          <cell r="G29">
            <v>3829.2057999999997</v>
          </cell>
          <cell r="H29">
            <v>200.2</v>
          </cell>
          <cell r="J29">
            <v>301</v>
          </cell>
          <cell r="N29">
            <v>-63</v>
          </cell>
        </row>
        <row r="30">
          <cell r="D30">
            <v>260</v>
          </cell>
          <cell r="E30">
            <v>74</v>
          </cell>
          <cell r="G30">
            <v>4283.0792999999994</v>
          </cell>
          <cell r="H30">
            <v>1567.8799999999999</v>
          </cell>
          <cell r="J30">
            <v>301</v>
          </cell>
          <cell r="N30">
            <v>1</v>
          </cell>
        </row>
        <row r="31">
          <cell r="D31">
            <v>311</v>
          </cell>
          <cell r="E31">
            <v>78</v>
          </cell>
          <cell r="G31">
            <v>5126.3668000000007</v>
          </cell>
          <cell r="H31">
            <v>1662.28</v>
          </cell>
          <cell r="J31">
            <v>301</v>
          </cell>
          <cell r="N31">
            <v>56</v>
          </cell>
        </row>
        <row r="32">
          <cell r="D32">
            <v>286</v>
          </cell>
          <cell r="E32">
            <v>102</v>
          </cell>
          <cell r="G32">
            <v>4698.1517000000003</v>
          </cell>
          <cell r="H32">
            <v>2199.3599999999997</v>
          </cell>
          <cell r="J32">
            <v>301</v>
          </cell>
          <cell r="N32">
            <v>55</v>
          </cell>
        </row>
        <row r="33">
          <cell r="D33">
            <v>306</v>
          </cell>
          <cell r="E33">
            <v>132</v>
          </cell>
          <cell r="G33">
            <v>4927.7233000000006</v>
          </cell>
          <cell r="H33">
            <v>2898.84</v>
          </cell>
          <cell r="J33">
            <v>301</v>
          </cell>
          <cell r="N33">
            <v>105</v>
          </cell>
        </row>
        <row r="34">
          <cell r="D34">
            <v>323</v>
          </cell>
          <cell r="E34">
            <v>120</v>
          </cell>
          <cell r="G34">
            <v>5336.2358000000004</v>
          </cell>
          <cell r="H34">
            <v>2591.7299999999996</v>
          </cell>
          <cell r="J34">
            <v>301</v>
          </cell>
          <cell r="N34">
            <v>108.5</v>
          </cell>
        </row>
        <row r="35">
          <cell r="D35">
            <v>299</v>
          </cell>
          <cell r="E35">
            <v>112</v>
          </cell>
          <cell r="G35">
            <v>4909.4114</v>
          </cell>
          <cell r="H35">
            <v>2440.0500000000002</v>
          </cell>
          <cell r="J35">
            <v>301</v>
          </cell>
          <cell r="N35">
            <v>78</v>
          </cell>
        </row>
        <row r="36">
          <cell r="D36">
            <v>312</v>
          </cell>
          <cell r="E36">
            <v>120</v>
          </cell>
          <cell r="G36">
            <v>5153.9624000000003</v>
          </cell>
          <cell r="H36">
            <v>2644.3999999999996</v>
          </cell>
          <cell r="J36">
            <v>301</v>
          </cell>
          <cell r="N36">
            <v>99</v>
          </cell>
        </row>
        <row r="37">
          <cell r="D37">
            <v>363</v>
          </cell>
          <cell r="E37">
            <v>120.5</v>
          </cell>
          <cell r="G37">
            <v>5260.0473999999995</v>
          </cell>
          <cell r="H37">
            <v>2647.13</v>
          </cell>
          <cell r="J37">
            <v>301</v>
          </cell>
          <cell r="N37">
            <v>150.5</v>
          </cell>
        </row>
        <row r="38">
          <cell r="D38">
            <v>304</v>
          </cell>
          <cell r="E38">
            <v>104</v>
          </cell>
          <cell r="G38">
            <v>4979.6124</v>
          </cell>
          <cell r="H38">
            <v>2267.3599999999997</v>
          </cell>
          <cell r="J38">
            <v>301</v>
          </cell>
          <cell r="N38">
            <v>75</v>
          </cell>
        </row>
        <row r="39">
          <cell r="D39">
            <v>301</v>
          </cell>
          <cell r="E39">
            <v>80</v>
          </cell>
          <cell r="G39">
            <v>4951.6911</v>
          </cell>
          <cell r="H39">
            <v>1765.28</v>
          </cell>
          <cell r="J39">
            <v>301</v>
          </cell>
          <cell r="N39">
            <v>48</v>
          </cell>
        </row>
        <row r="40">
          <cell r="D40">
            <v>320</v>
          </cell>
          <cell r="E40">
            <v>86</v>
          </cell>
          <cell r="G40">
            <v>5176.8914000000004</v>
          </cell>
          <cell r="H40">
            <v>1857.56</v>
          </cell>
          <cell r="J40">
            <v>301</v>
          </cell>
          <cell r="N40">
            <v>73</v>
          </cell>
        </row>
        <row r="41">
          <cell r="D41">
            <v>274</v>
          </cell>
          <cell r="E41">
            <v>96</v>
          </cell>
          <cell r="G41">
            <v>4499.658300000001</v>
          </cell>
          <cell r="H41">
            <v>2057.7600000000002</v>
          </cell>
          <cell r="J41">
            <v>225</v>
          </cell>
          <cell r="N41">
            <v>113</v>
          </cell>
        </row>
        <row r="42">
          <cell r="D42">
            <v>241</v>
          </cell>
          <cell r="E42">
            <v>87</v>
          </cell>
          <cell r="G42">
            <v>4025.2095000000004</v>
          </cell>
          <cell r="H42">
            <v>1855.98</v>
          </cell>
          <cell r="J42">
            <v>225</v>
          </cell>
          <cell r="N42">
            <v>71</v>
          </cell>
        </row>
        <row r="43">
          <cell r="D43">
            <v>284</v>
          </cell>
          <cell r="E43">
            <v>69</v>
          </cell>
          <cell r="G43">
            <v>4664.283300000001</v>
          </cell>
          <cell r="H43">
            <v>1495.62</v>
          </cell>
          <cell r="J43">
            <v>225</v>
          </cell>
          <cell r="N43">
            <v>96</v>
          </cell>
        </row>
        <row r="44">
          <cell r="D44">
            <v>249</v>
          </cell>
          <cell r="E44">
            <v>48</v>
          </cell>
          <cell r="G44">
            <v>4126.0687000000007</v>
          </cell>
          <cell r="H44">
            <v>1025.76</v>
          </cell>
          <cell r="J44">
            <v>225</v>
          </cell>
          <cell r="N44">
            <v>40</v>
          </cell>
        </row>
        <row r="45">
          <cell r="D45">
            <v>247</v>
          </cell>
          <cell r="E45">
            <v>68</v>
          </cell>
          <cell r="G45">
            <v>3996.5033000000008</v>
          </cell>
          <cell r="H45">
            <v>1496.3999999999999</v>
          </cell>
          <cell r="J45">
            <v>225</v>
          </cell>
          <cell r="N45">
            <v>58</v>
          </cell>
        </row>
        <row r="46">
          <cell r="D46">
            <v>278</v>
          </cell>
          <cell r="E46">
            <v>49</v>
          </cell>
          <cell r="G46">
            <v>4703.5545000000002</v>
          </cell>
          <cell r="H46">
            <v>1089.02</v>
          </cell>
          <cell r="J46">
            <v>225</v>
          </cell>
          <cell r="N46">
            <v>90</v>
          </cell>
        </row>
        <row r="47">
          <cell r="D47">
            <v>245</v>
          </cell>
          <cell r="E47">
            <v>37</v>
          </cell>
          <cell r="G47">
            <v>4086.4016999999999</v>
          </cell>
          <cell r="H47">
            <v>797.45999999999992</v>
          </cell>
          <cell r="J47">
            <v>225</v>
          </cell>
          <cell r="N47">
            <v>41</v>
          </cell>
        </row>
        <row r="48">
          <cell r="D48">
            <v>235</v>
          </cell>
          <cell r="E48">
            <v>25</v>
          </cell>
          <cell r="G48">
            <v>3898.7205000000004</v>
          </cell>
          <cell r="H48">
            <v>551.82000000000005</v>
          </cell>
          <cell r="J48">
            <v>225</v>
          </cell>
          <cell r="N48">
            <v>23</v>
          </cell>
        </row>
        <row r="49">
          <cell r="D49">
            <v>186</v>
          </cell>
          <cell r="E49">
            <v>17</v>
          </cell>
          <cell r="G49">
            <v>3125.4399000000003</v>
          </cell>
          <cell r="H49">
            <v>356.53999999999996</v>
          </cell>
          <cell r="J49">
            <v>225</v>
          </cell>
          <cell r="N49">
            <v>-34</v>
          </cell>
        </row>
        <row r="50">
          <cell r="D50">
            <v>228</v>
          </cell>
          <cell r="E50">
            <v>25</v>
          </cell>
          <cell r="G50">
            <v>3739.4871000000003</v>
          </cell>
          <cell r="H50">
            <v>551.82000000000005</v>
          </cell>
          <cell r="J50">
            <v>225</v>
          </cell>
          <cell r="N50">
            <v>16</v>
          </cell>
        </row>
        <row r="51">
          <cell r="D51">
            <v>207</v>
          </cell>
          <cell r="E51">
            <v>25</v>
          </cell>
          <cell r="G51">
            <v>3490.8167000000003</v>
          </cell>
          <cell r="H51">
            <v>551.82000000000005</v>
          </cell>
          <cell r="J51">
            <v>225</v>
          </cell>
          <cell r="N51">
            <v>-5</v>
          </cell>
        </row>
        <row r="52">
          <cell r="D52">
            <v>204</v>
          </cell>
          <cell r="E52">
            <v>17</v>
          </cell>
          <cell r="G52">
            <v>3280.8803000000007</v>
          </cell>
          <cell r="H52">
            <v>356.53999999999996</v>
          </cell>
          <cell r="J52">
            <v>225</v>
          </cell>
          <cell r="N52">
            <v>-16</v>
          </cell>
        </row>
        <row r="53">
          <cell r="D53">
            <v>106</v>
          </cell>
          <cell r="E53">
            <v>12</v>
          </cell>
          <cell r="G53">
            <v>1849.98</v>
          </cell>
          <cell r="H53">
            <v>256.44</v>
          </cell>
          <cell r="J53">
            <v>225</v>
          </cell>
          <cell r="N53">
            <v>-119</v>
          </cell>
        </row>
        <row r="54">
          <cell r="D54">
            <v>347</v>
          </cell>
          <cell r="E54">
            <v>24</v>
          </cell>
          <cell r="G54">
            <v>5967.5343000000012</v>
          </cell>
          <cell r="H54">
            <v>575.67999999999995</v>
          </cell>
          <cell r="J54">
            <v>225</v>
          </cell>
          <cell r="N54">
            <v>122</v>
          </cell>
        </row>
        <row r="55">
          <cell r="D55">
            <v>188</v>
          </cell>
          <cell r="E55">
            <v>18</v>
          </cell>
          <cell r="G55">
            <v>3128.7343000000001</v>
          </cell>
          <cell r="H55">
            <v>381.96</v>
          </cell>
          <cell r="J55">
            <v>225</v>
          </cell>
          <cell r="N55">
            <v>-35</v>
          </cell>
        </row>
        <row r="56">
          <cell r="D56">
            <v>241</v>
          </cell>
          <cell r="E56">
            <v>16</v>
          </cell>
          <cell r="G56">
            <v>4029.3467000000005</v>
          </cell>
          <cell r="H56">
            <v>341.91999999999996</v>
          </cell>
          <cell r="J56">
            <v>225</v>
          </cell>
          <cell r="N56">
            <v>16</v>
          </cell>
        </row>
        <row r="57">
          <cell r="D57">
            <v>207</v>
          </cell>
          <cell r="E57">
            <v>16</v>
          </cell>
          <cell r="G57">
            <v>3514.4967000000006</v>
          </cell>
          <cell r="H57">
            <v>341.91999999999996</v>
          </cell>
          <cell r="J57">
            <v>225</v>
          </cell>
          <cell r="N57">
            <v>-18</v>
          </cell>
        </row>
        <row r="58">
          <cell r="D58">
            <v>222</v>
          </cell>
          <cell r="E58">
            <v>16</v>
          </cell>
          <cell r="G58">
            <v>3672.0987000000005</v>
          </cell>
          <cell r="H58">
            <v>341.91999999999996</v>
          </cell>
          <cell r="J58">
            <v>225</v>
          </cell>
          <cell r="N58">
            <v>-3</v>
          </cell>
        </row>
        <row r="59">
          <cell r="D59">
            <v>211</v>
          </cell>
          <cell r="E59">
            <v>21</v>
          </cell>
          <cell r="G59">
            <v>3544.9742999999999</v>
          </cell>
          <cell r="H59">
            <v>442.02</v>
          </cell>
          <cell r="J59">
            <v>225</v>
          </cell>
          <cell r="N59">
            <v>-9</v>
          </cell>
        </row>
        <row r="60">
          <cell r="D60">
            <v>198</v>
          </cell>
          <cell r="E60">
            <v>21</v>
          </cell>
          <cell r="G60">
            <v>3314.4293000000007</v>
          </cell>
          <cell r="H60">
            <v>442.02</v>
          </cell>
          <cell r="J60">
            <v>225</v>
          </cell>
          <cell r="N60">
            <v>-22</v>
          </cell>
        </row>
        <row r="61">
          <cell r="D61">
            <v>269</v>
          </cell>
          <cell r="E61">
            <v>21</v>
          </cell>
          <cell r="G61">
            <v>4507.3993</v>
          </cell>
          <cell r="H61">
            <v>442.02</v>
          </cell>
          <cell r="J61">
            <v>225</v>
          </cell>
          <cell r="N61">
            <v>49</v>
          </cell>
        </row>
        <row r="62">
          <cell r="D62">
            <v>261</v>
          </cell>
          <cell r="E62">
            <v>21</v>
          </cell>
          <cell r="G62">
            <v>4397.8868000000002</v>
          </cell>
          <cell r="H62">
            <v>442.02</v>
          </cell>
          <cell r="J62">
            <v>225</v>
          </cell>
          <cell r="N62">
            <v>41</v>
          </cell>
        </row>
        <row r="63">
          <cell r="D63">
            <v>301</v>
          </cell>
          <cell r="E63">
            <v>18</v>
          </cell>
          <cell r="G63">
            <v>4949.7592999999997</v>
          </cell>
          <cell r="H63">
            <v>381.96</v>
          </cell>
          <cell r="J63">
            <v>225</v>
          </cell>
          <cell r="N63">
            <v>78</v>
          </cell>
        </row>
        <row r="64">
          <cell r="C64">
            <v>313</v>
          </cell>
          <cell r="D64">
            <v>297</v>
          </cell>
          <cell r="E64">
            <v>16</v>
          </cell>
          <cell r="F64">
            <v>5273.3818000000001</v>
          </cell>
          <cell r="G64">
            <v>4931.4618</v>
          </cell>
          <cell r="H64">
            <v>341.91999999999996</v>
          </cell>
          <cell r="J64">
            <v>225</v>
          </cell>
          <cell r="N64">
            <v>72</v>
          </cell>
        </row>
        <row r="65">
          <cell r="C65">
            <v>368</v>
          </cell>
          <cell r="D65">
            <v>352</v>
          </cell>
          <cell r="E65">
            <v>16</v>
          </cell>
          <cell r="F65">
            <v>6060.1293000000005</v>
          </cell>
          <cell r="G65">
            <v>5718.2093000000004</v>
          </cell>
          <cell r="H65">
            <v>341.91999999999996</v>
          </cell>
          <cell r="J65">
            <v>225</v>
          </cell>
          <cell r="N65">
            <v>127</v>
          </cell>
        </row>
        <row r="66">
          <cell r="D66">
            <v>0</v>
          </cell>
          <cell r="E66">
            <v>0</v>
          </cell>
          <cell r="G66">
            <v>0</v>
          </cell>
          <cell r="H66">
            <v>0</v>
          </cell>
          <cell r="J66">
            <v>225</v>
          </cell>
          <cell r="N66">
            <v>-233</v>
          </cell>
        </row>
      </sheetData>
      <sheetData sheetId="4">
        <row r="29">
          <cell r="D29">
            <v>98</v>
          </cell>
          <cell r="E29">
            <v>8</v>
          </cell>
          <cell r="G29">
            <v>1450.7996000000003</v>
          </cell>
          <cell r="H29">
            <v>181.76</v>
          </cell>
          <cell r="J29">
            <v>147</v>
          </cell>
          <cell r="N29">
            <v>-41</v>
          </cell>
        </row>
        <row r="30">
          <cell r="D30">
            <v>113</v>
          </cell>
          <cell r="E30">
            <v>8</v>
          </cell>
          <cell r="G30">
            <v>1755.0229999999999</v>
          </cell>
          <cell r="H30">
            <v>160.16</v>
          </cell>
          <cell r="J30">
            <v>147</v>
          </cell>
          <cell r="N30">
            <v>-26</v>
          </cell>
        </row>
        <row r="31">
          <cell r="D31">
            <v>118</v>
          </cell>
          <cell r="E31">
            <v>8</v>
          </cell>
          <cell r="G31">
            <v>1766.7527999999998</v>
          </cell>
          <cell r="H31">
            <v>160.16</v>
          </cell>
          <cell r="J31">
            <v>147</v>
          </cell>
          <cell r="N31">
            <v>-21</v>
          </cell>
        </row>
        <row r="32">
          <cell r="D32">
            <v>122</v>
          </cell>
          <cell r="E32">
            <v>16</v>
          </cell>
          <cell r="G32">
            <v>1953.3114</v>
          </cell>
          <cell r="H32">
            <v>341.91999999999996</v>
          </cell>
          <cell r="J32">
            <v>147</v>
          </cell>
          <cell r="N32">
            <v>-9</v>
          </cell>
        </row>
        <row r="33">
          <cell r="D33">
            <v>159</v>
          </cell>
          <cell r="E33">
            <v>16</v>
          </cell>
          <cell r="G33">
            <v>2357.4310000000005</v>
          </cell>
          <cell r="H33">
            <v>341.91999999999996</v>
          </cell>
          <cell r="J33">
            <v>147</v>
          </cell>
          <cell r="N33">
            <v>28</v>
          </cell>
        </row>
        <row r="34">
          <cell r="D34">
            <v>87</v>
          </cell>
          <cell r="E34">
            <v>8</v>
          </cell>
          <cell r="G34">
            <v>1375.5273999999999</v>
          </cell>
          <cell r="H34">
            <v>181.76</v>
          </cell>
          <cell r="J34">
            <v>147</v>
          </cell>
          <cell r="N34">
            <v>-52</v>
          </cell>
        </row>
        <row r="35">
          <cell r="D35">
            <v>83</v>
          </cell>
          <cell r="E35">
            <v>8</v>
          </cell>
          <cell r="G35">
            <v>1177.9754</v>
          </cell>
          <cell r="H35">
            <v>181.76</v>
          </cell>
          <cell r="J35">
            <v>147</v>
          </cell>
          <cell r="N35">
            <v>-56</v>
          </cell>
        </row>
        <row r="36">
          <cell r="D36">
            <v>121</v>
          </cell>
          <cell r="E36">
            <v>16</v>
          </cell>
          <cell r="G36">
            <v>1864.7822000000001</v>
          </cell>
          <cell r="H36">
            <v>341.91999999999996</v>
          </cell>
          <cell r="J36">
            <v>147</v>
          </cell>
          <cell r="N36">
            <v>-10</v>
          </cell>
        </row>
        <row r="37">
          <cell r="D37">
            <v>224</v>
          </cell>
          <cell r="E37">
            <v>16</v>
          </cell>
          <cell r="G37">
            <v>4392.7065999999995</v>
          </cell>
          <cell r="H37">
            <v>450.23999999999995</v>
          </cell>
          <cell r="J37">
            <v>147</v>
          </cell>
          <cell r="N37">
            <v>93</v>
          </cell>
        </row>
        <row r="38">
          <cell r="D38">
            <v>146</v>
          </cell>
          <cell r="E38">
            <v>8</v>
          </cell>
          <cell r="G38">
            <v>2347.2269999999999</v>
          </cell>
          <cell r="H38">
            <v>225.04</v>
          </cell>
          <cell r="J38">
            <v>147</v>
          </cell>
          <cell r="N38">
            <v>7</v>
          </cell>
        </row>
        <row r="39">
          <cell r="D39">
            <v>89</v>
          </cell>
          <cell r="E39">
            <v>16</v>
          </cell>
          <cell r="G39">
            <v>1319.155</v>
          </cell>
          <cell r="H39">
            <v>341.91999999999996</v>
          </cell>
          <cell r="J39">
            <v>147</v>
          </cell>
          <cell r="N39">
            <v>-42</v>
          </cell>
        </row>
        <row r="40">
          <cell r="D40">
            <v>96</v>
          </cell>
          <cell r="E40">
            <v>0</v>
          </cell>
          <cell r="G40">
            <v>1516.0029999999997</v>
          </cell>
          <cell r="H40">
            <v>0</v>
          </cell>
          <cell r="J40">
            <v>147</v>
          </cell>
          <cell r="N40">
            <v>-51</v>
          </cell>
        </row>
        <row r="41">
          <cell r="D41">
            <v>148</v>
          </cell>
          <cell r="E41">
            <v>16</v>
          </cell>
          <cell r="G41">
            <v>2207.7584000000006</v>
          </cell>
          <cell r="H41">
            <v>341.91999999999996</v>
          </cell>
          <cell r="J41">
            <v>35</v>
          </cell>
          <cell r="N41">
            <v>129</v>
          </cell>
        </row>
        <row r="42">
          <cell r="D42">
            <v>120</v>
          </cell>
          <cell r="E42">
            <v>16</v>
          </cell>
          <cell r="G42">
            <v>1852.6960000000001</v>
          </cell>
          <cell r="H42">
            <v>341.91999999999996</v>
          </cell>
          <cell r="J42">
            <v>35</v>
          </cell>
          <cell r="N42">
            <v>101</v>
          </cell>
        </row>
        <row r="43">
          <cell r="D43">
            <v>83</v>
          </cell>
          <cell r="E43">
            <v>16</v>
          </cell>
          <cell r="G43">
            <v>1163.3553999999999</v>
          </cell>
          <cell r="H43">
            <v>341.91999999999996</v>
          </cell>
          <cell r="J43">
            <v>35</v>
          </cell>
          <cell r="N43">
            <v>64</v>
          </cell>
        </row>
        <row r="44">
          <cell r="D44">
            <v>88</v>
          </cell>
          <cell r="E44">
            <v>16</v>
          </cell>
          <cell r="G44">
            <v>1402.3157999999999</v>
          </cell>
          <cell r="H44">
            <v>341.91999999999996</v>
          </cell>
          <cell r="J44">
            <v>35</v>
          </cell>
          <cell r="N44">
            <v>69</v>
          </cell>
        </row>
        <row r="45">
          <cell r="D45">
            <v>108</v>
          </cell>
          <cell r="E45">
            <v>16</v>
          </cell>
          <cell r="G45">
            <v>1611.9544000000001</v>
          </cell>
          <cell r="H45">
            <v>341.91999999999996</v>
          </cell>
          <cell r="J45">
            <v>35</v>
          </cell>
          <cell r="N45">
            <v>89</v>
          </cell>
        </row>
        <row r="46">
          <cell r="D46">
            <v>104</v>
          </cell>
          <cell r="E46">
            <v>16</v>
          </cell>
          <cell r="G46">
            <v>1713.9058</v>
          </cell>
          <cell r="H46">
            <v>341.91999999999996</v>
          </cell>
          <cell r="J46">
            <v>35</v>
          </cell>
          <cell r="N46">
            <v>85</v>
          </cell>
        </row>
        <row r="47">
          <cell r="D47">
            <v>126</v>
          </cell>
          <cell r="E47">
            <v>16</v>
          </cell>
          <cell r="G47">
            <v>1932.2908</v>
          </cell>
          <cell r="H47">
            <v>341.91999999999996</v>
          </cell>
          <cell r="J47">
            <v>35</v>
          </cell>
          <cell r="N47">
            <v>107</v>
          </cell>
        </row>
        <row r="48">
          <cell r="D48">
            <v>129</v>
          </cell>
          <cell r="E48">
            <v>0</v>
          </cell>
          <cell r="G48">
            <v>2073.2982000000002</v>
          </cell>
          <cell r="H48">
            <v>0</v>
          </cell>
          <cell r="J48">
            <v>35</v>
          </cell>
          <cell r="N48">
            <v>94</v>
          </cell>
        </row>
        <row r="49">
          <cell r="D49">
            <v>134</v>
          </cell>
          <cell r="E49">
            <v>0</v>
          </cell>
          <cell r="G49">
            <v>2005.2188000000001</v>
          </cell>
          <cell r="H49">
            <v>0</v>
          </cell>
          <cell r="J49">
            <v>35</v>
          </cell>
          <cell r="N49">
            <v>99</v>
          </cell>
        </row>
        <row r="50">
          <cell r="D50">
            <v>130</v>
          </cell>
          <cell r="E50">
            <v>0</v>
          </cell>
          <cell r="G50">
            <v>2085.0464000000002</v>
          </cell>
          <cell r="H50">
            <v>0</v>
          </cell>
          <cell r="J50">
            <v>35</v>
          </cell>
          <cell r="N50">
            <v>95</v>
          </cell>
        </row>
        <row r="51">
          <cell r="D51">
            <v>73</v>
          </cell>
          <cell r="E51">
            <v>16</v>
          </cell>
          <cell r="G51">
            <v>1097.3514</v>
          </cell>
          <cell r="H51">
            <v>341.91999999999996</v>
          </cell>
          <cell r="J51">
            <v>35</v>
          </cell>
          <cell r="N51">
            <v>54</v>
          </cell>
        </row>
        <row r="52">
          <cell r="D52">
            <v>90</v>
          </cell>
          <cell r="E52">
            <v>16</v>
          </cell>
          <cell r="G52">
            <v>1440.9377999999997</v>
          </cell>
          <cell r="H52">
            <v>341.91999999999996</v>
          </cell>
          <cell r="J52">
            <v>35</v>
          </cell>
          <cell r="N52">
            <v>71</v>
          </cell>
        </row>
        <row r="53">
          <cell r="D53">
            <v>93</v>
          </cell>
          <cell r="E53">
            <v>16</v>
          </cell>
          <cell r="G53">
            <v>1435.5788000000002</v>
          </cell>
          <cell r="H53">
            <v>341.91999999999996</v>
          </cell>
          <cell r="J53">
            <v>35</v>
          </cell>
          <cell r="N53">
            <v>74</v>
          </cell>
        </row>
        <row r="54">
          <cell r="D54">
            <v>204</v>
          </cell>
          <cell r="E54">
            <v>0</v>
          </cell>
          <cell r="G54">
            <v>3963.0240000000003</v>
          </cell>
          <cell r="H54">
            <v>0</v>
          </cell>
          <cell r="J54">
            <v>195</v>
          </cell>
          <cell r="N54">
            <v>9</v>
          </cell>
        </row>
        <row r="55">
          <cell r="D55">
            <v>155</v>
          </cell>
          <cell r="E55">
            <v>0</v>
          </cell>
          <cell r="G55">
            <v>2479.1756</v>
          </cell>
          <cell r="H55">
            <v>0</v>
          </cell>
          <cell r="J55">
            <v>195</v>
          </cell>
          <cell r="N55">
            <v>-40</v>
          </cell>
        </row>
        <row r="56">
          <cell r="D56">
            <v>119</v>
          </cell>
          <cell r="E56">
            <v>0</v>
          </cell>
          <cell r="G56">
            <v>2188.8623085714289</v>
          </cell>
          <cell r="H56">
            <v>0</v>
          </cell>
          <cell r="J56">
            <v>195</v>
          </cell>
          <cell r="N56">
            <v>-76</v>
          </cell>
        </row>
        <row r="57">
          <cell r="D57">
            <v>92</v>
          </cell>
          <cell r="E57">
            <v>0</v>
          </cell>
          <cell r="G57">
            <v>1471.6204437637366</v>
          </cell>
          <cell r="H57">
            <v>0</v>
          </cell>
          <cell r="J57">
            <v>35</v>
          </cell>
          <cell r="N57">
            <v>57</v>
          </cell>
        </row>
        <row r="58">
          <cell r="D58">
            <v>108</v>
          </cell>
          <cell r="E58">
            <v>0</v>
          </cell>
          <cell r="G58">
            <v>1711.7647347115401</v>
          </cell>
          <cell r="H58">
            <v>0</v>
          </cell>
          <cell r="J58">
            <v>35</v>
          </cell>
          <cell r="N58">
            <v>73</v>
          </cell>
        </row>
        <row r="59">
          <cell r="D59">
            <v>134</v>
          </cell>
          <cell r="E59">
            <v>0</v>
          </cell>
          <cell r="G59">
            <v>2124.2406105906621</v>
          </cell>
          <cell r="H59">
            <v>0</v>
          </cell>
          <cell r="J59">
            <v>35</v>
          </cell>
          <cell r="N59">
            <v>99</v>
          </cell>
        </row>
        <row r="60">
          <cell r="D60">
            <v>195</v>
          </cell>
          <cell r="E60">
            <v>0</v>
          </cell>
          <cell r="G60">
            <v>3268.3412558653845</v>
          </cell>
          <cell r="H60">
            <v>0</v>
          </cell>
          <cell r="J60">
            <v>35</v>
          </cell>
          <cell r="N60">
            <v>160</v>
          </cell>
        </row>
        <row r="61">
          <cell r="D61">
            <v>137</v>
          </cell>
          <cell r="E61">
            <v>0</v>
          </cell>
          <cell r="G61">
            <v>2080.5547593269253</v>
          </cell>
          <cell r="H61">
            <v>0</v>
          </cell>
          <cell r="J61">
            <v>35</v>
          </cell>
          <cell r="N61">
            <v>102</v>
          </cell>
        </row>
        <row r="62">
          <cell r="D62">
            <v>156</v>
          </cell>
          <cell r="E62">
            <v>0</v>
          </cell>
          <cell r="G62">
            <v>2590.144172129123</v>
          </cell>
          <cell r="H62">
            <v>0</v>
          </cell>
          <cell r="J62">
            <v>35</v>
          </cell>
          <cell r="N62">
            <v>121</v>
          </cell>
        </row>
        <row r="63">
          <cell r="D63">
            <v>101</v>
          </cell>
          <cell r="E63">
            <v>0</v>
          </cell>
          <cell r="G63">
            <v>1565.1388217445074</v>
          </cell>
          <cell r="H63">
            <v>0</v>
          </cell>
          <cell r="J63">
            <v>35</v>
          </cell>
          <cell r="N63">
            <v>66</v>
          </cell>
        </row>
        <row r="64">
          <cell r="C64">
            <v>108</v>
          </cell>
          <cell r="D64">
            <v>108</v>
          </cell>
          <cell r="E64">
            <v>0</v>
          </cell>
          <cell r="F64">
            <v>1705.8321658653847</v>
          </cell>
          <cell r="G64">
            <v>1705.8321658653847</v>
          </cell>
          <cell r="H64">
            <v>0</v>
          </cell>
          <cell r="J64">
            <v>35</v>
          </cell>
          <cell r="N64">
            <v>73</v>
          </cell>
        </row>
        <row r="65">
          <cell r="C65">
            <v>110</v>
          </cell>
          <cell r="D65">
            <v>110</v>
          </cell>
          <cell r="E65">
            <v>0</v>
          </cell>
          <cell r="F65">
            <v>1675.4360657829684</v>
          </cell>
          <cell r="G65">
            <v>1675.4360657829684</v>
          </cell>
          <cell r="H65">
            <v>0</v>
          </cell>
          <cell r="J65">
            <v>35</v>
          </cell>
          <cell r="N65">
            <v>75</v>
          </cell>
        </row>
        <row r="66">
          <cell r="D66">
            <v>0</v>
          </cell>
          <cell r="E66">
            <v>0</v>
          </cell>
          <cell r="G66">
            <v>0</v>
          </cell>
          <cell r="H66">
            <v>0</v>
          </cell>
          <cell r="J66">
            <v>35</v>
          </cell>
          <cell r="N66">
            <v>-35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BFE1B-9A89-CE4B-9BEB-47A7A4E917E4}">
  <sheetPr>
    <tabColor rgb="FF92D050"/>
  </sheetPr>
  <dimension ref="B2:U83"/>
  <sheetViews>
    <sheetView tabSelected="1" zoomScale="80" zoomScaleNormal="80" workbookViewId="0">
      <selection activeCell="L4" sqref="L4"/>
    </sheetView>
  </sheetViews>
  <sheetFormatPr baseColWidth="10" defaultColWidth="9.1640625" defaultRowHeight="15" x14ac:dyDescent="0.2"/>
  <cols>
    <col min="1" max="1" width="3" style="3" customWidth="1"/>
    <col min="2" max="2" width="16.83203125" style="3" customWidth="1"/>
    <col min="3" max="3" width="0.83203125" style="2" customWidth="1"/>
    <col min="4" max="4" width="10.5" style="2" customWidth="1"/>
    <col min="5" max="6" width="10.5" style="3" customWidth="1"/>
    <col min="7" max="7" width="0.83203125" style="4" customWidth="1"/>
    <col min="8" max="10" width="10.5" style="3" customWidth="1"/>
    <col min="11" max="11" width="0.83203125" style="3" customWidth="1"/>
    <col min="12" max="14" width="10.5" style="3" customWidth="1"/>
    <col min="15" max="15" width="0.83203125" style="3" customWidth="1"/>
    <col min="16" max="16" width="10.5" style="3" bestFit="1" customWidth="1"/>
    <col min="17" max="21" width="10.5" style="3" customWidth="1"/>
    <col min="22" max="16384" width="9.1640625" style="3"/>
  </cols>
  <sheetData>
    <row r="2" spans="2:18" ht="19" x14ac:dyDescent="0.25">
      <c r="B2" s="1" t="s">
        <v>0</v>
      </c>
    </row>
    <row r="3" spans="2:18" ht="16" thickBot="1" x14ac:dyDescent="0.25">
      <c r="B3" s="5"/>
    </row>
    <row r="4" spans="2:18" x14ac:dyDescent="0.2">
      <c r="B4" s="6"/>
      <c r="C4" s="7"/>
      <c r="D4" s="8" t="s">
        <v>1</v>
      </c>
      <c r="E4" s="8" t="s">
        <v>2</v>
      </c>
      <c r="F4" s="9" t="s">
        <v>3</v>
      </c>
      <c r="G4" s="10"/>
    </row>
    <row r="5" spans="2:18" ht="16" thickBot="1" x14ac:dyDescent="0.25">
      <c r="B5" s="11"/>
      <c r="C5" s="12"/>
      <c r="D5" s="13">
        <f>B$78</f>
        <v>44276</v>
      </c>
      <c r="E5" s="13">
        <f>B$77</f>
        <v>44269</v>
      </c>
      <c r="F5" s="14"/>
      <c r="G5" s="10"/>
    </row>
    <row r="6" spans="2:18" x14ac:dyDescent="0.2">
      <c r="B6" s="15" t="s">
        <v>4</v>
      </c>
      <c r="C6" s="3"/>
      <c r="D6" s="16">
        <f>D12+H12+L12+P12</f>
        <v>1301.5</v>
      </c>
      <c r="E6" s="16">
        <f>E12+I12+M12+Q12</f>
        <v>1271</v>
      </c>
      <c r="F6" s="17">
        <f>D6-E6</f>
        <v>30.5</v>
      </c>
      <c r="G6" s="10"/>
    </row>
    <row r="7" spans="2:18" ht="16" thickBot="1" x14ac:dyDescent="0.25">
      <c r="B7" s="18" t="s">
        <v>5</v>
      </c>
      <c r="C7" s="12"/>
      <c r="D7" s="19">
        <f>D13+H13+L13+P13</f>
        <v>22040.462533394304</v>
      </c>
      <c r="E7" s="19">
        <f>E13+I13+M13+Q13</f>
        <v>21917.256558173081</v>
      </c>
      <c r="F7" s="20">
        <f>D7-E7</f>
        <v>123.20597522122262</v>
      </c>
      <c r="G7" s="10"/>
    </row>
    <row r="8" spans="2:18" ht="16" thickBot="1" x14ac:dyDescent="0.25">
      <c r="C8" s="3"/>
      <c r="D8" s="3"/>
      <c r="G8" s="10"/>
    </row>
    <row r="9" spans="2:18" s="27" customFormat="1" ht="16" thickBot="1" x14ac:dyDescent="0.25">
      <c r="B9" s="21"/>
      <c r="C9" s="22"/>
      <c r="D9" s="23" t="s">
        <v>6</v>
      </c>
      <c r="E9" s="24"/>
      <c r="F9" s="24"/>
      <c r="G9" s="25"/>
      <c r="H9" s="24" t="s">
        <v>7</v>
      </c>
      <c r="I9" s="24"/>
      <c r="J9" s="24"/>
      <c r="K9" s="25"/>
      <c r="L9" s="24" t="s">
        <v>8</v>
      </c>
      <c r="M9" s="24"/>
      <c r="N9" s="24"/>
      <c r="O9" s="25"/>
      <c r="P9" s="24" t="s">
        <v>9</v>
      </c>
      <c r="Q9" s="24"/>
      <c r="R9" s="26"/>
    </row>
    <row r="10" spans="2:18" s="33" customFormat="1" ht="14" x14ac:dyDescent="0.2">
      <c r="B10" s="28"/>
      <c r="C10" s="29"/>
      <c r="D10" s="30" t="s">
        <v>1</v>
      </c>
      <c r="E10" s="30" t="s">
        <v>2</v>
      </c>
      <c r="F10" s="31" t="s">
        <v>3</v>
      </c>
      <c r="G10" s="29"/>
      <c r="H10" s="30" t="s">
        <v>1</v>
      </c>
      <c r="I10" s="30" t="s">
        <v>2</v>
      </c>
      <c r="J10" s="31" t="s">
        <v>3</v>
      </c>
      <c r="K10" s="29"/>
      <c r="L10" s="30" t="s">
        <v>1</v>
      </c>
      <c r="M10" s="30" t="s">
        <v>2</v>
      </c>
      <c r="N10" s="31" t="s">
        <v>3</v>
      </c>
      <c r="O10" s="29"/>
      <c r="P10" s="30" t="s">
        <v>1</v>
      </c>
      <c r="Q10" s="30" t="s">
        <v>2</v>
      </c>
      <c r="R10" s="32" t="s">
        <v>3</v>
      </c>
    </row>
    <row r="11" spans="2:18" s="30" customFormat="1" thickBot="1" x14ac:dyDescent="0.25">
      <c r="B11" s="34"/>
      <c r="C11" s="35"/>
      <c r="D11" s="13">
        <f>D5</f>
        <v>44276</v>
      </c>
      <c r="E11" s="13">
        <f>E5</f>
        <v>44269</v>
      </c>
      <c r="F11" s="36"/>
      <c r="G11" s="35"/>
      <c r="H11" s="13">
        <f>D11</f>
        <v>44276</v>
      </c>
      <c r="I11" s="13">
        <f>E11</f>
        <v>44269</v>
      </c>
      <c r="J11" s="36"/>
      <c r="K11" s="35"/>
      <c r="L11" s="13">
        <f>D11</f>
        <v>44276</v>
      </c>
      <c r="M11" s="13">
        <f>E11</f>
        <v>44269</v>
      </c>
      <c r="N11" s="36"/>
      <c r="O11" s="35"/>
      <c r="P11" s="13">
        <f>D11</f>
        <v>44276</v>
      </c>
      <c r="Q11" s="13">
        <f>E11</f>
        <v>44269</v>
      </c>
      <c r="R11" s="14"/>
    </row>
    <row r="12" spans="2:18" s="2" customFormat="1" x14ac:dyDescent="0.2">
      <c r="B12" s="37" t="s">
        <v>4</v>
      </c>
      <c r="C12" s="38"/>
      <c r="D12" s="39">
        <f>[1]Waste!$C$65</f>
        <v>270.5</v>
      </c>
      <c r="E12" s="39">
        <f>[1]Waste!$C$64</f>
        <v>238.5</v>
      </c>
      <c r="F12" s="40">
        <f t="shared" ref="F12:F13" si="0">D12-E12</f>
        <v>32</v>
      </c>
      <c r="G12" s="41"/>
      <c r="H12" s="39">
        <f>[1]Streets!$C$65</f>
        <v>553</v>
      </c>
      <c r="I12" s="39">
        <f>[1]Streets!$C$64</f>
        <v>611.5</v>
      </c>
      <c r="J12" s="40">
        <f t="shared" ref="J12:J13" si="1">H12-I12</f>
        <v>-58.5</v>
      </c>
      <c r="K12" s="41"/>
      <c r="L12" s="39">
        <f>[1]Grounds!$C$65</f>
        <v>368</v>
      </c>
      <c r="M12" s="39">
        <f>[1]Grounds!$C$64</f>
        <v>313</v>
      </c>
      <c r="N12" s="40">
        <f t="shared" ref="N12:N13" si="2">L12-M12</f>
        <v>55</v>
      </c>
      <c r="O12" s="41"/>
      <c r="P12" s="39">
        <f>[1]HWRC!$C$65</f>
        <v>110</v>
      </c>
      <c r="Q12" s="39">
        <f>[1]HWRC!$C$64</f>
        <v>108</v>
      </c>
      <c r="R12" s="42">
        <f t="shared" ref="R12:R13" si="3">P12-Q12</f>
        <v>2</v>
      </c>
    </row>
    <row r="13" spans="2:18" s="2" customFormat="1" ht="16" thickBot="1" x14ac:dyDescent="0.25">
      <c r="B13" s="43" t="s">
        <v>5</v>
      </c>
      <c r="C13" s="44"/>
      <c r="D13" s="45">
        <f>[1]Waste!$F$65</f>
        <v>4858.6077961538467</v>
      </c>
      <c r="E13" s="45">
        <f>[1]Waste!$F$64</f>
        <v>4342.731976923078</v>
      </c>
      <c r="F13" s="46">
        <f t="shared" si="0"/>
        <v>515.87581923076868</v>
      </c>
      <c r="G13" s="47"/>
      <c r="H13" s="45">
        <f>[1]Streets!$F$65</f>
        <v>9446.2893714574911</v>
      </c>
      <c r="I13" s="45">
        <f>[1]Streets!$F$64</f>
        <v>10595.310615384618</v>
      </c>
      <c r="J13" s="46">
        <f t="shared" si="1"/>
        <v>-1149.0212439271272</v>
      </c>
      <c r="K13" s="47"/>
      <c r="L13" s="45">
        <f>[1]Grounds!$F$65</f>
        <v>6060.1293000000005</v>
      </c>
      <c r="M13" s="45">
        <f>[1]Grounds!$F$64</f>
        <v>5273.3818000000001</v>
      </c>
      <c r="N13" s="46">
        <f t="shared" si="2"/>
        <v>786.7475000000004</v>
      </c>
      <c r="O13" s="47"/>
      <c r="P13" s="45">
        <f>[1]HWRC!$F$65</f>
        <v>1675.4360657829684</v>
      </c>
      <c r="Q13" s="45">
        <f>[1]HWRC!$F$64</f>
        <v>1705.8321658653847</v>
      </c>
      <c r="R13" s="48">
        <f t="shared" si="3"/>
        <v>-30.396100082416297</v>
      </c>
    </row>
    <row r="14" spans="2:18" x14ac:dyDescent="0.2">
      <c r="B14" s="5"/>
    </row>
    <row r="38" spans="2:21" ht="16" thickBot="1" x14ac:dyDescent="0.25"/>
    <row r="39" spans="2:21" ht="16" thickBot="1" x14ac:dyDescent="0.25">
      <c r="Q39" s="23" t="s">
        <v>10</v>
      </c>
      <c r="R39" s="24"/>
      <c r="S39" s="24"/>
      <c r="T39" s="24"/>
      <c r="U39" s="26"/>
    </row>
    <row r="40" spans="2:21" ht="16" thickBot="1" x14ac:dyDescent="0.25">
      <c r="B40" s="49" t="s">
        <v>11</v>
      </c>
      <c r="D40" s="50" t="s">
        <v>4</v>
      </c>
      <c r="E40" s="51"/>
      <c r="F40" s="52"/>
      <c r="H40" s="50" t="s">
        <v>12</v>
      </c>
      <c r="I40" s="51"/>
      <c r="J40" s="52"/>
      <c r="M40" s="53" t="s">
        <v>13</v>
      </c>
      <c r="N40" s="54" t="s">
        <v>13</v>
      </c>
      <c r="Q40" s="53" t="s">
        <v>6</v>
      </c>
      <c r="R40" s="53" t="s">
        <v>7</v>
      </c>
      <c r="S40" s="53" t="s">
        <v>8</v>
      </c>
      <c r="T40" s="53" t="s">
        <v>14</v>
      </c>
      <c r="U40" s="53" t="s">
        <v>15</v>
      </c>
    </row>
    <row r="41" spans="2:21" ht="16" thickBot="1" x14ac:dyDescent="0.25">
      <c r="B41" s="55"/>
      <c r="D41" s="56" t="s">
        <v>15</v>
      </c>
      <c r="E41" s="57" t="s">
        <v>16</v>
      </c>
      <c r="F41" s="58" t="s">
        <v>17</v>
      </c>
      <c r="H41" s="56" t="s">
        <v>15</v>
      </c>
      <c r="I41" s="57" t="s">
        <v>16</v>
      </c>
      <c r="J41" s="58" t="s">
        <v>17</v>
      </c>
      <c r="M41" s="59" t="s">
        <v>18</v>
      </c>
      <c r="N41" s="60" t="s">
        <v>19</v>
      </c>
      <c r="Q41" s="59" t="s">
        <v>19</v>
      </c>
      <c r="R41" s="59" t="s">
        <v>19</v>
      </c>
      <c r="S41" s="59" t="s">
        <v>19</v>
      </c>
      <c r="T41" s="59" t="s">
        <v>19</v>
      </c>
      <c r="U41" s="59" t="s">
        <v>19</v>
      </c>
    </row>
    <row r="42" spans="2:21" x14ac:dyDescent="0.2">
      <c r="B42" s="61">
        <v>44024</v>
      </c>
      <c r="D42" s="62">
        <f t="shared" ref="D42:D44" si="4">SUM(E42:F42)</f>
        <v>1521.5</v>
      </c>
      <c r="E42" s="62">
        <f>[1]Waste!D29+[1]Streets!D29+[1]Grounds!D29+[1]HWRC!D29</f>
        <v>1326</v>
      </c>
      <c r="F42" s="62">
        <f>[1]Waste!E29+[1]Streets!E29+[1]Grounds!E29+[1]HWRC!E29</f>
        <v>195.5</v>
      </c>
      <c r="H42" s="62">
        <f t="shared" ref="H42:H79" si="5">SUM(I42:J42)</f>
        <v>26575.468014023281</v>
      </c>
      <c r="I42" s="62">
        <f>[1]Waste!G29+[1]Streets!G29+[1]Grounds!G29+[1]HWRC!G29</f>
        <v>22226.81801402328</v>
      </c>
      <c r="J42" s="62">
        <f>[1]Waste!H29+[1]Streets!H29+[1]Grounds!H29+[1]HWRC!H29</f>
        <v>4348.6500000000005</v>
      </c>
      <c r="L42" s="4"/>
      <c r="M42" s="62">
        <f>[1]Waste!J29+[1]Streets!J29+[1]Grounds!J29+[1]HWRC!J29</f>
        <v>1221</v>
      </c>
      <c r="N42" s="62">
        <f>D42-M42</f>
        <v>300.5</v>
      </c>
      <c r="Q42" s="62">
        <f>[1]Waste!N29</f>
        <v>287.5</v>
      </c>
      <c r="R42" s="62">
        <f>[1]Streets!N29</f>
        <v>117</v>
      </c>
      <c r="S42" s="62">
        <f>[1]Grounds!N29</f>
        <v>-63</v>
      </c>
      <c r="T42" s="62">
        <f>[1]HWRC!N29</f>
        <v>-41</v>
      </c>
      <c r="U42" s="62">
        <f>SUM(Q42:T42)</f>
        <v>300.5</v>
      </c>
    </row>
    <row r="43" spans="2:21" x14ac:dyDescent="0.2">
      <c r="B43" s="63">
        <v>44031</v>
      </c>
      <c r="D43" s="62">
        <f t="shared" si="4"/>
        <v>1575</v>
      </c>
      <c r="E43" s="62">
        <f>[1]Waste!D30+[1]Streets!D30+[1]Grounds!D30+[1]HWRC!D30</f>
        <v>1287.5</v>
      </c>
      <c r="F43" s="62">
        <f>[1]Waste!E30+[1]Streets!E30+[1]Grounds!E30+[1]HWRC!E30</f>
        <v>287.5</v>
      </c>
      <c r="H43" s="62">
        <f t="shared" si="5"/>
        <v>28623.306710273275</v>
      </c>
      <c r="I43" s="62">
        <f>[1]Waste!G30+[1]Streets!G30+[1]Grounds!G30+[1]HWRC!G30</f>
        <v>21677.346710273276</v>
      </c>
      <c r="J43" s="62">
        <f>[1]Waste!H30+[1]Streets!H30+[1]Grounds!H30+[1]HWRC!H30</f>
        <v>6945.96</v>
      </c>
      <c r="L43" s="4"/>
      <c r="M43" s="62">
        <f>[1]Waste!J30+[1]Streets!J30+[1]Grounds!J30+[1]HWRC!J30</f>
        <v>1221</v>
      </c>
      <c r="N43" s="62">
        <f t="shared" ref="N43:N79" si="6">D43-M43</f>
        <v>354</v>
      </c>
      <c r="Q43" s="62">
        <f>[1]Waste!N30</f>
        <v>106</v>
      </c>
      <c r="R43" s="62">
        <f>[1]Streets!N30</f>
        <v>241</v>
      </c>
      <c r="S43" s="62">
        <f>[1]Grounds!N30</f>
        <v>1</v>
      </c>
      <c r="T43" s="62">
        <f>[1]HWRC!N30</f>
        <v>-26</v>
      </c>
      <c r="U43" s="62">
        <f t="shared" ref="U43:U79" si="7">SUM(Q43:T43)</f>
        <v>322</v>
      </c>
    </row>
    <row r="44" spans="2:21" x14ac:dyDescent="0.2">
      <c r="B44" s="61">
        <v>44038</v>
      </c>
      <c r="D44" s="62">
        <f t="shared" si="4"/>
        <v>1505.5</v>
      </c>
      <c r="E44" s="62">
        <f>[1]Waste!D31+[1]Streets!D31+[1]Grounds!D31+[1]HWRC!D31</f>
        <v>1234</v>
      </c>
      <c r="F44" s="62">
        <f>[1]Waste!E31+[1]Streets!E31+[1]Grounds!E31+[1]HWRC!E31</f>
        <v>271.5</v>
      </c>
      <c r="H44" s="62">
        <f t="shared" si="5"/>
        <v>26943.632432591094</v>
      </c>
      <c r="I44" s="62">
        <f>[1]Waste!G31+[1]Streets!G31+[1]Grounds!G31+[1]HWRC!G31</f>
        <v>20237.442432591095</v>
      </c>
      <c r="J44" s="62">
        <f>[1]Waste!H31+[1]Streets!H31+[1]Grounds!H31+[1]HWRC!H31</f>
        <v>6706.19</v>
      </c>
      <c r="L44" s="4"/>
      <c r="M44" s="62">
        <f>[1]Waste!J31+[1]Streets!J31+[1]Grounds!J31+[1]HWRC!J31</f>
        <v>1221</v>
      </c>
      <c r="N44" s="62">
        <f t="shared" si="6"/>
        <v>284.5</v>
      </c>
      <c r="Q44" s="62">
        <f>[1]Waste!N31</f>
        <v>10</v>
      </c>
      <c r="R44" s="62">
        <f>[1]Streets!N31</f>
        <v>207.5</v>
      </c>
      <c r="S44" s="62">
        <f>[1]Grounds!N31</f>
        <v>56</v>
      </c>
      <c r="T44" s="62">
        <f>[1]HWRC!N31</f>
        <v>-21</v>
      </c>
      <c r="U44" s="62">
        <f t="shared" si="7"/>
        <v>252.5</v>
      </c>
    </row>
    <row r="45" spans="2:21" x14ac:dyDescent="0.2">
      <c r="B45" s="63">
        <v>44045</v>
      </c>
      <c r="D45" s="62">
        <f t="shared" ref="D45:D65" si="8">SUM(E45:F45)</f>
        <v>1630.5</v>
      </c>
      <c r="E45" s="62">
        <f>[1]Waste!D32+[1]Streets!D32+[1]Grounds!D32+[1]HWRC!D32</f>
        <v>1274</v>
      </c>
      <c r="F45" s="62">
        <f>[1]Waste!E32+[1]Streets!E32+[1]Grounds!E32+[1]HWRC!E32</f>
        <v>356.5</v>
      </c>
      <c r="H45" s="62">
        <f t="shared" si="5"/>
        <v>29631.260772062247</v>
      </c>
      <c r="I45" s="62">
        <f>[1]Waste!G32+[1]Streets!G32+[1]Grounds!G32+[1]HWRC!G32</f>
        <v>21011.760772062247</v>
      </c>
      <c r="J45" s="62">
        <f>[1]Waste!H32+[1]Streets!H32+[1]Grounds!H32+[1]HWRC!H32</f>
        <v>8619.5</v>
      </c>
      <c r="L45" s="4"/>
      <c r="M45" s="62">
        <f>[1]Waste!J32+[1]Streets!J32+[1]Grounds!J32+[1]HWRC!J32</f>
        <v>1221</v>
      </c>
      <c r="N45" s="62">
        <f t="shared" si="6"/>
        <v>409.5</v>
      </c>
      <c r="Q45" s="62">
        <f>[1]Waste!N32</f>
        <v>89</v>
      </c>
      <c r="R45" s="62">
        <f>[1]Streets!N32</f>
        <v>242.5</v>
      </c>
      <c r="S45" s="62">
        <f>[1]Grounds!N32</f>
        <v>55</v>
      </c>
      <c r="T45" s="62">
        <f>[1]HWRC!N32</f>
        <v>-9</v>
      </c>
      <c r="U45" s="62">
        <f t="shared" si="7"/>
        <v>377.5</v>
      </c>
    </row>
    <row r="46" spans="2:21" x14ac:dyDescent="0.2">
      <c r="B46" s="61">
        <v>44052</v>
      </c>
      <c r="D46" s="62">
        <f t="shared" si="8"/>
        <v>1555</v>
      </c>
      <c r="E46" s="62">
        <f>[1]Waste!D33+[1]Streets!D33+[1]Grounds!D33+[1]HWRC!D33</f>
        <v>1217</v>
      </c>
      <c r="F46" s="62">
        <f>[1]Waste!E33+[1]Streets!E33+[1]Grounds!E33+[1]HWRC!E33</f>
        <v>338</v>
      </c>
      <c r="H46" s="62">
        <f t="shared" si="5"/>
        <v>28309.929946509365</v>
      </c>
      <c r="I46" s="62">
        <f>[1]Waste!G33+[1]Streets!G33+[1]Grounds!G33+[1]HWRC!G33</f>
        <v>20038.849946509363</v>
      </c>
      <c r="J46" s="62">
        <f>[1]Waste!H33+[1]Streets!H33+[1]Grounds!H33+[1]HWRC!H33</f>
        <v>8271.08</v>
      </c>
      <c r="L46" s="4"/>
      <c r="M46" s="62">
        <f>[1]Waste!J33+[1]Streets!J33+[1]Grounds!J33+[1]HWRC!J33</f>
        <v>1221</v>
      </c>
      <c r="N46" s="62">
        <f t="shared" si="6"/>
        <v>334</v>
      </c>
      <c r="Q46" s="62">
        <f>[1]Waste!N33</f>
        <v>3</v>
      </c>
      <c r="R46" s="62">
        <f>[1]Streets!N33</f>
        <v>166</v>
      </c>
      <c r="S46" s="62">
        <f>[1]Grounds!N33</f>
        <v>105</v>
      </c>
      <c r="T46" s="62">
        <f>[1]HWRC!N33</f>
        <v>28</v>
      </c>
      <c r="U46" s="62">
        <f t="shared" si="7"/>
        <v>302</v>
      </c>
    </row>
    <row r="47" spans="2:21" x14ac:dyDescent="0.2">
      <c r="B47" s="63">
        <v>44059</v>
      </c>
      <c r="D47" s="62">
        <f t="shared" si="8"/>
        <v>1527</v>
      </c>
      <c r="E47" s="62">
        <f>[1]Waste!D34+[1]Streets!D34+[1]Grounds!D34+[1]HWRC!D34</f>
        <v>1144</v>
      </c>
      <c r="F47" s="62">
        <f>[1]Waste!E34+[1]Streets!E34+[1]Grounds!E34+[1]HWRC!E34</f>
        <v>383</v>
      </c>
      <c r="H47" s="62">
        <f t="shared" si="5"/>
        <v>27996.413201821862</v>
      </c>
      <c r="I47" s="62">
        <f>[1]Waste!G34+[1]Streets!G34+[1]Grounds!G34+[1]HWRC!G34</f>
        <v>18905.773201821863</v>
      </c>
      <c r="J47" s="62">
        <f>[1]Waste!H34+[1]Streets!H34+[1]Grounds!H34+[1]HWRC!H34</f>
        <v>9090.64</v>
      </c>
      <c r="L47" s="4"/>
      <c r="M47" s="62">
        <f>[1]Waste!J34+[1]Streets!J34+[1]Grounds!J34+[1]HWRC!J34</f>
        <v>1221</v>
      </c>
      <c r="N47" s="62">
        <f t="shared" si="6"/>
        <v>306</v>
      </c>
      <c r="Q47" s="62">
        <f>[1]Waste!N34</f>
        <v>46</v>
      </c>
      <c r="R47" s="62">
        <f>[1]Streets!N34</f>
        <v>170</v>
      </c>
      <c r="S47" s="62">
        <f>[1]Grounds!N34</f>
        <v>108.5</v>
      </c>
      <c r="T47" s="62">
        <f>[1]HWRC!N34</f>
        <v>-52</v>
      </c>
      <c r="U47" s="62">
        <f t="shared" si="7"/>
        <v>272.5</v>
      </c>
    </row>
    <row r="48" spans="2:21" x14ac:dyDescent="0.2">
      <c r="B48" s="61">
        <v>44066</v>
      </c>
      <c r="D48" s="62">
        <f t="shared" si="8"/>
        <v>1448</v>
      </c>
      <c r="E48" s="62">
        <f>[1]Waste!D35+[1]Streets!D35+[1]Grounds!D35+[1]HWRC!D35</f>
        <v>1098.5</v>
      </c>
      <c r="F48" s="62">
        <f>[1]Waste!E35+[1]Streets!E35+[1]Grounds!E35+[1]HWRC!E35</f>
        <v>349.5</v>
      </c>
      <c r="H48" s="62">
        <f t="shared" si="5"/>
        <v>26001.448307489882</v>
      </c>
      <c r="I48" s="62">
        <f>[1]Waste!G35+[1]Streets!G35+[1]Grounds!G35+[1]HWRC!G35</f>
        <v>18300.613307489879</v>
      </c>
      <c r="J48" s="62">
        <f>[1]Waste!H35+[1]Streets!H35+[1]Grounds!H35+[1]HWRC!H35</f>
        <v>7700.8350000000009</v>
      </c>
      <c r="L48" s="4"/>
      <c r="M48" s="62">
        <f>[1]Waste!J35+[1]Streets!J35+[1]Grounds!J35+[1]HWRC!J35</f>
        <v>1221</v>
      </c>
      <c r="N48" s="62">
        <f t="shared" si="6"/>
        <v>227</v>
      </c>
      <c r="Q48" s="62">
        <f>[1]Waste!N35</f>
        <v>47</v>
      </c>
      <c r="R48" s="62">
        <f>[1]Streets!N35</f>
        <v>126</v>
      </c>
      <c r="S48" s="62">
        <f>[1]Grounds!N35</f>
        <v>78</v>
      </c>
      <c r="T48" s="62">
        <f>[1]HWRC!N35</f>
        <v>-56</v>
      </c>
      <c r="U48" s="62">
        <f t="shared" si="7"/>
        <v>195</v>
      </c>
    </row>
    <row r="49" spans="2:21" x14ac:dyDescent="0.2">
      <c r="B49" s="63">
        <v>44073</v>
      </c>
      <c r="D49" s="62">
        <f t="shared" si="8"/>
        <v>1626.5</v>
      </c>
      <c r="E49" s="62">
        <f>[1]Waste!D36+[1]Streets!D36+[1]Grounds!D36+[1]HWRC!D36</f>
        <v>1198.5</v>
      </c>
      <c r="F49" s="62">
        <f>[1]Waste!E36+[1]Streets!E36+[1]Grounds!E36+[1]HWRC!E36</f>
        <v>428</v>
      </c>
      <c r="H49" s="62">
        <f t="shared" si="5"/>
        <v>30206.164238259109</v>
      </c>
      <c r="I49" s="62">
        <f>[1]Waste!G36+[1]Streets!G36+[1]Grounds!G36+[1]HWRC!G36</f>
        <v>20191.944238259111</v>
      </c>
      <c r="J49" s="62">
        <f>[1]Waste!H36+[1]Streets!H36+[1]Grounds!H36+[1]HWRC!H36</f>
        <v>10014.219999999999</v>
      </c>
      <c r="L49" s="4"/>
      <c r="M49" s="62">
        <f>[1]Waste!J36+[1]Streets!J36+[1]Grounds!J36+[1]HWRC!J36</f>
        <v>1221</v>
      </c>
      <c r="N49" s="62">
        <f t="shared" si="6"/>
        <v>405.5</v>
      </c>
      <c r="Q49" s="62">
        <f>[1]Waste!N36</f>
        <v>82.5</v>
      </c>
      <c r="R49" s="62">
        <f>[1]Streets!N36</f>
        <v>202</v>
      </c>
      <c r="S49" s="62">
        <f>[1]Grounds!N36</f>
        <v>99</v>
      </c>
      <c r="T49" s="62">
        <f>[1]HWRC!N36</f>
        <v>-10</v>
      </c>
      <c r="U49" s="62">
        <f t="shared" si="7"/>
        <v>373.5</v>
      </c>
    </row>
    <row r="50" spans="2:21" x14ac:dyDescent="0.2">
      <c r="B50" s="61">
        <v>44080</v>
      </c>
      <c r="D50" s="62">
        <f t="shared" si="8"/>
        <v>3268</v>
      </c>
      <c r="E50" s="62">
        <f>[1]Waste!D37+[1]Streets!D37+[1]Grounds!D37+[1]HWRC!D37</f>
        <v>2623.5</v>
      </c>
      <c r="F50" s="62">
        <f>[1]Waste!E37+[1]Streets!E37+[1]Grounds!E37+[1]HWRC!E37</f>
        <v>644.5</v>
      </c>
      <c r="H50" s="62">
        <f t="shared" si="5"/>
        <v>64816.101408856273</v>
      </c>
      <c r="I50" s="62">
        <f>[1]Waste!G37+[1]Streets!G37+[1]Grounds!G37+[1]HWRC!G37</f>
        <v>46910.021408856272</v>
      </c>
      <c r="J50" s="62">
        <f>[1]Waste!H37+[1]Streets!H37+[1]Grounds!H37+[1]HWRC!H37</f>
        <v>17906.080000000002</v>
      </c>
      <c r="L50" s="4"/>
      <c r="M50" s="62">
        <f>[1]Waste!J37+[1]Streets!J37+[1]Grounds!J37+[1]HWRC!J37</f>
        <v>3053</v>
      </c>
      <c r="N50" s="62">
        <f t="shared" si="6"/>
        <v>215</v>
      </c>
      <c r="Q50" s="62">
        <f>[1]Waste!N37</f>
        <v>66</v>
      </c>
      <c r="R50" s="62">
        <f>[1]Streets!N37</f>
        <v>-126.5</v>
      </c>
      <c r="S50" s="62">
        <f>[1]Grounds!N37</f>
        <v>150.5</v>
      </c>
      <c r="T50" s="62">
        <f>[1]HWRC!N37</f>
        <v>93</v>
      </c>
      <c r="U50" s="62">
        <f t="shared" si="7"/>
        <v>183</v>
      </c>
    </row>
    <row r="51" spans="2:21" x14ac:dyDescent="0.2">
      <c r="B51" s="63">
        <v>44087</v>
      </c>
      <c r="D51" s="62">
        <f t="shared" si="8"/>
        <v>1808.5</v>
      </c>
      <c r="E51" s="62">
        <f>[1]Waste!D38+[1]Streets!D38+[1]Grounds!D38+[1]HWRC!D38</f>
        <v>1319</v>
      </c>
      <c r="F51" s="62">
        <f>[1]Waste!E38+[1]Streets!E38+[1]Grounds!E38+[1]HWRC!E38</f>
        <v>489.5</v>
      </c>
      <c r="H51" s="62">
        <f t="shared" si="5"/>
        <v>32965.082029989884</v>
      </c>
      <c r="I51" s="62">
        <f>[1]Waste!G38+[1]Streets!G38+[1]Grounds!G38+[1]HWRC!G38</f>
        <v>22171.362029989883</v>
      </c>
      <c r="J51" s="62">
        <f>[1]Waste!H38+[1]Streets!H38+[1]Grounds!H38+[1]HWRC!H38</f>
        <v>10793.720000000001</v>
      </c>
      <c r="L51" s="4"/>
      <c r="M51" s="62">
        <f>[1]Waste!J38+[1]Streets!J38+[1]Grounds!J38+[1]HWRC!J38</f>
        <v>1221</v>
      </c>
      <c r="N51" s="62">
        <f t="shared" si="6"/>
        <v>587.5</v>
      </c>
      <c r="Q51" s="62">
        <f>[1]Waste!N38</f>
        <v>254</v>
      </c>
      <c r="R51" s="62">
        <f>[1]Streets!N38</f>
        <v>219.5</v>
      </c>
      <c r="S51" s="62">
        <f>[1]Grounds!N38</f>
        <v>75</v>
      </c>
      <c r="T51" s="62">
        <f>[1]HWRC!N38</f>
        <v>7</v>
      </c>
      <c r="U51" s="62">
        <f t="shared" si="7"/>
        <v>555.5</v>
      </c>
    </row>
    <row r="52" spans="2:21" x14ac:dyDescent="0.2">
      <c r="B52" s="61">
        <v>44094</v>
      </c>
      <c r="D52" s="62">
        <f t="shared" si="8"/>
        <v>1535</v>
      </c>
      <c r="E52" s="62">
        <f>[1]Waste!D39+[1]Streets!D39+[1]Grounds!D39+[1]HWRC!D39</f>
        <v>1225</v>
      </c>
      <c r="F52" s="62">
        <f>[1]Waste!E39+[1]Streets!E39+[1]Grounds!E39+[1]HWRC!E39</f>
        <v>310</v>
      </c>
      <c r="H52" s="62">
        <f t="shared" si="5"/>
        <v>27897.002322783399</v>
      </c>
      <c r="I52" s="62">
        <f>[1]Waste!G39+[1]Streets!G39+[1]Grounds!G39+[1]HWRC!G39</f>
        <v>20364.502322783399</v>
      </c>
      <c r="J52" s="62">
        <f>[1]Waste!H39+[1]Streets!H39+[1]Grounds!H39+[1]HWRC!H39</f>
        <v>7532.5</v>
      </c>
      <c r="L52" s="4"/>
      <c r="M52" s="62">
        <f>[1]Waste!J39+[1]Streets!J39+[1]Grounds!J39+[1]HWRC!J39</f>
        <v>1221</v>
      </c>
      <c r="N52" s="62">
        <f t="shared" si="6"/>
        <v>314</v>
      </c>
      <c r="Q52" s="62">
        <f>[1]Waste!N39</f>
        <v>188</v>
      </c>
      <c r="R52" s="62">
        <f>[1]Streets!N39</f>
        <v>88</v>
      </c>
      <c r="S52" s="62">
        <f>[1]Grounds!N39</f>
        <v>48</v>
      </c>
      <c r="T52" s="62">
        <f>[1]HWRC!N39</f>
        <v>-42</v>
      </c>
      <c r="U52" s="62">
        <f t="shared" si="7"/>
        <v>282</v>
      </c>
    </row>
    <row r="53" spans="2:21" x14ac:dyDescent="0.2">
      <c r="B53" s="63">
        <v>44101</v>
      </c>
      <c r="D53" s="62">
        <f t="shared" si="8"/>
        <v>1575.5</v>
      </c>
      <c r="E53" s="62">
        <f>[1]Waste!D40+[1]Streets!D40+[1]Grounds!D40+[1]HWRC!D40</f>
        <v>1243.5</v>
      </c>
      <c r="F53" s="62">
        <f>[1]Waste!E40+[1]Streets!E40+[1]Grounds!E40+[1]HWRC!E40</f>
        <v>332</v>
      </c>
      <c r="H53" s="62">
        <f t="shared" si="5"/>
        <v>28568.439299797574</v>
      </c>
      <c r="I53" s="62">
        <f>[1]Waste!G40+[1]Streets!G40+[1]Grounds!G40+[1]HWRC!G40</f>
        <v>21147.499299797571</v>
      </c>
      <c r="J53" s="62">
        <f>[1]Waste!H40+[1]Streets!H40+[1]Grounds!H40+[1]HWRC!H40</f>
        <v>7420.9400000000005</v>
      </c>
      <c r="L53" s="4"/>
      <c r="M53" s="62">
        <f>[1]Waste!J40+[1]Streets!J40+[1]Grounds!J40+[1]HWRC!J40</f>
        <v>1221</v>
      </c>
      <c r="N53" s="62">
        <f t="shared" si="6"/>
        <v>354.5</v>
      </c>
      <c r="Q53" s="62">
        <f>[1]Waste!N40</f>
        <v>131</v>
      </c>
      <c r="R53" s="62">
        <f>[1]Streets!N40</f>
        <v>169.5</v>
      </c>
      <c r="S53" s="62">
        <f>[1]Grounds!N40</f>
        <v>73</v>
      </c>
      <c r="T53" s="62">
        <f>[1]HWRC!N40</f>
        <v>-51</v>
      </c>
      <c r="U53" s="62">
        <f t="shared" si="7"/>
        <v>322.5</v>
      </c>
    </row>
    <row r="54" spans="2:21" x14ac:dyDescent="0.2">
      <c r="B54" s="61">
        <v>44108</v>
      </c>
      <c r="D54" s="62">
        <f t="shared" si="8"/>
        <v>1575.5</v>
      </c>
      <c r="E54" s="62">
        <f>[1]Waste!D41+[1]Streets!D41+[1]Grounds!D41+[1]HWRC!D41</f>
        <v>1241.5</v>
      </c>
      <c r="F54" s="62">
        <f>[1]Waste!E41+[1]Streets!E41+[1]Grounds!E41+[1]HWRC!E41</f>
        <v>334</v>
      </c>
      <c r="H54" s="62">
        <f t="shared" si="5"/>
        <v>29060.121855614874</v>
      </c>
      <c r="I54" s="62">
        <f>[1]Waste!G41+[1]Streets!G41+[1]Grounds!G41+[1]HWRC!G41</f>
        <v>21048.301855614875</v>
      </c>
      <c r="J54" s="62">
        <f>[1]Waste!H41+[1]Streets!H41+[1]Grounds!H41+[1]HWRC!H41</f>
        <v>8011.8200000000015</v>
      </c>
      <c r="L54" s="4"/>
      <c r="M54" s="62">
        <f>[1]Waste!J41+[1]Streets!J41+[1]Grounds!J41+[1]HWRC!J41</f>
        <v>1033</v>
      </c>
      <c r="N54" s="62">
        <f t="shared" si="6"/>
        <v>542.5</v>
      </c>
      <c r="Q54" s="62">
        <f>[1]Waste!N41</f>
        <v>105</v>
      </c>
      <c r="R54" s="62">
        <f>[1]Streets!N41</f>
        <v>163.5</v>
      </c>
      <c r="S54" s="62">
        <f>[1]Grounds!N41</f>
        <v>113</v>
      </c>
      <c r="T54" s="62">
        <f>[1]HWRC!N41</f>
        <v>129</v>
      </c>
      <c r="U54" s="62">
        <f t="shared" si="7"/>
        <v>510.5</v>
      </c>
    </row>
    <row r="55" spans="2:21" x14ac:dyDescent="0.2">
      <c r="B55" s="63">
        <v>44115</v>
      </c>
      <c r="D55" s="62">
        <f t="shared" si="8"/>
        <v>1587.5</v>
      </c>
      <c r="E55" s="62">
        <f>[1]Waste!D42+[1]Streets!D42+[1]Grounds!D42+[1]HWRC!D42</f>
        <v>1272.5</v>
      </c>
      <c r="F55" s="62">
        <f>[1]Waste!E42+[1]Streets!E42+[1]Grounds!E42+[1]HWRC!E42</f>
        <v>315</v>
      </c>
      <c r="H55" s="62">
        <f t="shared" si="5"/>
        <v>29242.612012537957</v>
      </c>
      <c r="I55" s="62">
        <f>[1]Waste!G42+[1]Streets!G42+[1]Grounds!G42+[1]HWRC!G42</f>
        <v>21610.362012537957</v>
      </c>
      <c r="J55" s="62">
        <f>[1]Waste!H42+[1]Streets!H42+[1]Grounds!H42+[1]HWRC!H42</f>
        <v>7632.25</v>
      </c>
      <c r="L55" s="4"/>
      <c r="M55" s="62">
        <f>[1]Waste!J42+[1]Streets!J42+[1]Grounds!J42+[1]HWRC!J42</f>
        <v>1033</v>
      </c>
      <c r="N55" s="62">
        <f t="shared" si="6"/>
        <v>554.5</v>
      </c>
      <c r="Q55" s="62">
        <f>[1]Waste!N42</f>
        <v>181.5</v>
      </c>
      <c r="R55" s="62">
        <f>[1]Streets!N42</f>
        <v>169</v>
      </c>
      <c r="S55" s="62">
        <f>[1]Grounds!N42</f>
        <v>71</v>
      </c>
      <c r="T55" s="62">
        <f>[1]HWRC!N42</f>
        <v>101</v>
      </c>
      <c r="U55" s="62">
        <f t="shared" si="7"/>
        <v>522.5</v>
      </c>
    </row>
    <row r="56" spans="2:21" x14ac:dyDescent="0.2">
      <c r="B56" s="61">
        <v>44122</v>
      </c>
      <c r="D56" s="62">
        <f t="shared" si="8"/>
        <v>1422.5</v>
      </c>
      <c r="E56" s="62">
        <f>[1]Waste!D43+[1]Streets!D43+[1]Grounds!D43+[1]HWRC!D43</f>
        <v>1244</v>
      </c>
      <c r="F56" s="62">
        <f>[1]Waste!E43+[1]Streets!E43+[1]Grounds!E43+[1]HWRC!E43</f>
        <v>178.5</v>
      </c>
      <c r="H56" s="62">
        <f t="shared" si="5"/>
        <v>25556.360718980268</v>
      </c>
      <c r="I56" s="62">
        <f>[1]Waste!G43+[1]Streets!G43+[1]Grounds!G43+[1]HWRC!G43</f>
        <v>21049.090718980267</v>
      </c>
      <c r="J56" s="62">
        <f>[1]Waste!H43+[1]Streets!H43+[1]Grounds!H43+[1]HWRC!H43</f>
        <v>4507.2699999999995</v>
      </c>
      <c r="L56" s="4"/>
      <c r="M56" s="62">
        <f>[1]Waste!J43+[1]Streets!J43+[1]Grounds!J43+[1]HWRC!J43</f>
        <v>1033</v>
      </c>
      <c r="N56" s="62">
        <f t="shared" si="6"/>
        <v>389.5</v>
      </c>
      <c r="Q56" s="62">
        <f>[1]Waste!N43</f>
        <v>102.5</v>
      </c>
      <c r="R56" s="62">
        <f>[1]Streets!N43</f>
        <v>95</v>
      </c>
      <c r="S56" s="62">
        <f>[1]Grounds!N43</f>
        <v>96</v>
      </c>
      <c r="T56" s="62">
        <f>[1]HWRC!N43</f>
        <v>64</v>
      </c>
      <c r="U56" s="62">
        <f t="shared" si="7"/>
        <v>357.5</v>
      </c>
    </row>
    <row r="57" spans="2:21" x14ac:dyDescent="0.2">
      <c r="B57" s="63">
        <v>44129</v>
      </c>
      <c r="D57" s="62">
        <f t="shared" si="8"/>
        <v>1360</v>
      </c>
      <c r="E57" s="62">
        <f>[1]Waste!D44+[1]Streets!D44+[1]Grounds!D44+[1]HWRC!D44</f>
        <v>1195</v>
      </c>
      <c r="F57" s="62">
        <f>[1]Waste!E44+[1]Streets!E44+[1]Grounds!E44+[1]HWRC!E44</f>
        <v>165</v>
      </c>
      <c r="H57" s="62">
        <f t="shared" si="5"/>
        <v>24514.314633787955</v>
      </c>
      <c r="I57" s="62">
        <f>[1]Waste!G44+[1]Streets!G44+[1]Grounds!G44+[1]HWRC!G44</f>
        <v>20253.514633787956</v>
      </c>
      <c r="J57" s="62">
        <f>[1]Waste!H44+[1]Streets!H44+[1]Grounds!H44+[1]HWRC!H44</f>
        <v>4260.8</v>
      </c>
      <c r="L57" s="4"/>
      <c r="M57" s="62">
        <f>[1]Waste!J44+[1]Streets!J44+[1]Grounds!J44+[1]HWRC!J44</f>
        <v>1033</v>
      </c>
      <c r="N57" s="62">
        <f t="shared" si="6"/>
        <v>327</v>
      </c>
      <c r="Q57" s="62">
        <f>[1]Waste!N44</f>
        <v>95.5</v>
      </c>
      <c r="R57" s="62">
        <f>[1]Streets!N44</f>
        <v>90.5</v>
      </c>
      <c r="S57" s="62">
        <f>[1]Grounds!N44</f>
        <v>40</v>
      </c>
      <c r="T57" s="62">
        <f>[1]HWRC!N44</f>
        <v>69</v>
      </c>
      <c r="U57" s="62">
        <f t="shared" si="7"/>
        <v>295</v>
      </c>
    </row>
    <row r="58" spans="2:21" x14ac:dyDescent="0.2">
      <c r="B58" s="63">
        <v>44136</v>
      </c>
      <c r="D58" s="62">
        <f t="shared" si="8"/>
        <v>1520.2</v>
      </c>
      <c r="E58" s="62">
        <f>[1]Waste!D45+[1]Streets!D45+[1]Grounds!D45+[1]HWRC!D45</f>
        <v>1294.2</v>
      </c>
      <c r="F58" s="62">
        <f>[1]Waste!E45+[1]Streets!E45+[1]Grounds!E45+[1]HWRC!E45</f>
        <v>226</v>
      </c>
      <c r="H58" s="62">
        <f t="shared" si="5"/>
        <v>27371.528045855266</v>
      </c>
      <c r="I58" s="62">
        <f>[1]Waste!G45+[1]Streets!G45+[1]Grounds!G45+[1]HWRC!G45</f>
        <v>21766.108045855264</v>
      </c>
      <c r="J58" s="62">
        <f>[1]Waste!H45+[1]Streets!H45+[1]Grounds!H45+[1]HWRC!H45</f>
        <v>5605.42</v>
      </c>
      <c r="L58" s="4"/>
      <c r="M58" s="62">
        <f>[1]Waste!J45+[1]Streets!J45+[1]Grounds!J45+[1]HWRC!J45</f>
        <v>1033</v>
      </c>
      <c r="N58" s="62">
        <f t="shared" si="6"/>
        <v>487.20000000000005</v>
      </c>
      <c r="Q58" s="62">
        <f>[1]Waste!N45</f>
        <v>130.69999999999999</v>
      </c>
      <c r="R58" s="62">
        <f>[1]Streets!N45</f>
        <v>177.5</v>
      </c>
      <c r="S58" s="62">
        <f>[1]Grounds!N45</f>
        <v>58</v>
      </c>
      <c r="T58" s="62">
        <f>[1]HWRC!N45</f>
        <v>89</v>
      </c>
      <c r="U58" s="62">
        <f t="shared" si="7"/>
        <v>455.2</v>
      </c>
    </row>
    <row r="59" spans="2:21" x14ac:dyDescent="0.2">
      <c r="B59" s="63">
        <v>44143</v>
      </c>
      <c r="D59" s="62">
        <f t="shared" si="8"/>
        <v>1476</v>
      </c>
      <c r="E59" s="62">
        <f>[1]Waste!D46+[1]Streets!D46+[1]Grounds!D46+[1]HWRC!D46</f>
        <v>1293</v>
      </c>
      <c r="F59" s="62">
        <f>[1]Waste!E46+[1]Streets!E46+[1]Grounds!E46+[1]HWRC!E46</f>
        <v>183</v>
      </c>
      <c r="H59" s="62">
        <f t="shared" si="5"/>
        <v>27010.225832177377</v>
      </c>
      <c r="I59" s="62">
        <f>[1]Waste!G46+[1]Streets!G46+[1]Grounds!G46+[1]HWRC!G46</f>
        <v>22362.805832177379</v>
      </c>
      <c r="J59" s="62">
        <f>[1]Waste!H46+[1]Streets!H46+[1]Grounds!H46+[1]HWRC!H46</f>
        <v>4647.42</v>
      </c>
      <c r="L59" s="4"/>
      <c r="M59" s="62">
        <f>[1]Waste!J46+[1]Streets!J46+[1]Grounds!J46+[1]HWRC!J46</f>
        <v>1033</v>
      </c>
      <c r="N59" s="62">
        <f t="shared" si="6"/>
        <v>443</v>
      </c>
      <c r="Q59" s="62">
        <f>[1]Waste!N46</f>
        <v>78</v>
      </c>
      <c r="R59" s="62">
        <f>[1]Streets!N46</f>
        <v>178</v>
      </c>
      <c r="S59" s="62">
        <f>[1]Grounds!N46</f>
        <v>90</v>
      </c>
      <c r="T59" s="62">
        <f>[1]HWRC!N46</f>
        <v>85</v>
      </c>
      <c r="U59" s="62">
        <f t="shared" si="7"/>
        <v>431</v>
      </c>
    </row>
    <row r="60" spans="2:21" x14ac:dyDescent="0.2">
      <c r="B60" s="63">
        <v>44150</v>
      </c>
      <c r="D60" s="62">
        <f t="shared" si="8"/>
        <v>1553</v>
      </c>
      <c r="E60" s="62">
        <f>[1]Waste!D47+[1]Streets!D47+[1]Grounds!D47+[1]HWRC!D47</f>
        <v>1357</v>
      </c>
      <c r="F60" s="62">
        <f>[1]Waste!E47+[1]Streets!E47+[1]Grounds!E47+[1]HWRC!E47</f>
        <v>196</v>
      </c>
      <c r="H60" s="62">
        <f t="shared" si="5"/>
        <v>28332.740384412955</v>
      </c>
      <c r="I60" s="62">
        <f>[1]Waste!G47+[1]Streets!G47+[1]Grounds!G47+[1]HWRC!G47</f>
        <v>23104.440384412956</v>
      </c>
      <c r="J60" s="62">
        <f>[1]Waste!H47+[1]Streets!H47+[1]Grounds!H47+[1]HWRC!H47</f>
        <v>5228.3</v>
      </c>
      <c r="L60" s="4"/>
      <c r="M60" s="62">
        <f>[1]Waste!J47+[1]Streets!J47+[1]Grounds!J47+[1]HWRC!J47</f>
        <v>1033</v>
      </c>
      <c r="N60" s="62">
        <f t="shared" si="6"/>
        <v>520</v>
      </c>
      <c r="Q60" s="62">
        <f>[1]Waste!N47</f>
        <v>254</v>
      </c>
      <c r="R60" s="62">
        <f>[1]Streets!N47</f>
        <v>102</v>
      </c>
      <c r="S60" s="62">
        <f>[1]Grounds!N47</f>
        <v>41</v>
      </c>
      <c r="T60" s="62">
        <f>[1]HWRC!N47</f>
        <v>107</v>
      </c>
      <c r="U60" s="62">
        <f t="shared" si="7"/>
        <v>504</v>
      </c>
    </row>
    <row r="61" spans="2:21" x14ac:dyDescent="0.2">
      <c r="B61" s="63">
        <v>44157</v>
      </c>
      <c r="D61" s="62">
        <f t="shared" si="8"/>
        <v>1386</v>
      </c>
      <c r="E61" s="62">
        <f>[1]Waste!D48+[1]Streets!D48+[1]Grounds!D48+[1]HWRC!D48</f>
        <v>1261.5</v>
      </c>
      <c r="F61" s="62">
        <f>[1]Waste!E48+[1]Streets!E48+[1]Grounds!E48+[1]HWRC!E48</f>
        <v>124.5</v>
      </c>
      <c r="H61" s="62">
        <f t="shared" si="5"/>
        <v>24573.614760518729</v>
      </c>
      <c r="I61" s="62">
        <f>[1]Waste!G48+[1]Streets!G48+[1]Grounds!G48+[1]HWRC!G48</f>
        <v>21432.044760518729</v>
      </c>
      <c r="J61" s="62">
        <f>[1]Waste!H48+[1]Streets!H48+[1]Grounds!H48+[1]HWRC!H48</f>
        <v>3141.57</v>
      </c>
      <c r="L61" s="4"/>
      <c r="M61" s="62">
        <f>[1]Waste!J48+[1]Streets!J48+[1]Grounds!J48+[1]HWRC!J48</f>
        <v>1033</v>
      </c>
      <c r="N61" s="62">
        <f t="shared" si="6"/>
        <v>353</v>
      </c>
      <c r="Q61" s="62">
        <f>[1]Waste!N48</f>
        <v>123</v>
      </c>
      <c r="R61" s="62">
        <f>[1]Streets!N48</f>
        <v>101</v>
      </c>
      <c r="S61" s="62">
        <f>[1]Grounds!N48</f>
        <v>23</v>
      </c>
      <c r="T61" s="62">
        <f>[1]HWRC!N48</f>
        <v>94</v>
      </c>
      <c r="U61" s="62">
        <f t="shared" si="7"/>
        <v>341</v>
      </c>
    </row>
    <row r="62" spans="2:21" x14ac:dyDescent="0.2">
      <c r="B62" s="63">
        <v>44164</v>
      </c>
      <c r="D62" s="62">
        <f t="shared" si="8"/>
        <v>1393</v>
      </c>
      <c r="E62" s="62">
        <f>[1]Waste!D49+[1]Streets!D49+[1]Grounds!D49+[1]HWRC!D49</f>
        <v>1254</v>
      </c>
      <c r="F62" s="62">
        <f>[1]Waste!E49+[1]Streets!E49+[1]Grounds!E49+[1]HWRC!E49</f>
        <v>139</v>
      </c>
      <c r="H62" s="62">
        <f t="shared" si="5"/>
        <v>24172.174471052633</v>
      </c>
      <c r="I62" s="62">
        <f>[1]Waste!G49+[1]Streets!G49+[1]Grounds!G49+[1]HWRC!G49</f>
        <v>20716.344471052635</v>
      </c>
      <c r="J62" s="62">
        <f>[1]Waste!H49+[1]Streets!H49+[1]Grounds!H49+[1]HWRC!H49</f>
        <v>3455.83</v>
      </c>
      <c r="L62" s="4"/>
      <c r="M62" s="62">
        <f>[1]Waste!J49+[1]Streets!J49+[1]Grounds!J49+[1]HWRC!J49</f>
        <v>1033</v>
      </c>
      <c r="N62" s="62">
        <f t="shared" si="6"/>
        <v>360</v>
      </c>
      <c r="Q62" s="62">
        <f>[1]Waste!N49</f>
        <v>173.5</v>
      </c>
      <c r="R62" s="62">
        <f>[1]Streets!N49</f>
        <v>109.5</v>
      </c>
      <c r="S62" s="62">
        <f>[1]Grounds!N49</f>
        <v>-34</v>
      </c>
      <c r="T62" s="62">
        <f>[1]HWRC!N49</f>
        <v>99</v>
      </c>
      <c r="U62" s="62">
        <f t="shared" si="7"/>
        <v>348</v>
      </c>
    </row>
    <row r="63" spans="2:21" x14ac:dyDescent="0.2">
      <c r="B63" s="63">
        <v>44171</v>
      </c>
      <c r="D63" s="62">
        <f t="shared" si="8"/>
        <v>1457.5</v>
      </c>
      <c r="E63" s="62">
        <f>[1]Waste!D50+[1]Streets!D50+[1]Grounds!D50+[1]HWRC!D50</f>
        <v>1330</v>
      </c>
      <c r="F63" s="62">
        <f>[1]Waste!E50+[1]Streets!E50+[1]Grounds!E50+[1]HWRC!E50</f>
        <v>127.5</v>
      </c>
      <c r="H63" s="62">
        <f t="shared" si="5"/>
        <v>25288.796421653595</v>
      </c>
      <c r="I63" s="62">
        <f>[1]Waste!G50+[1]Streets!G50+[1]Grounds!G50+[1]HWRC!G50</f>
        <v>22442.476421653591</v>
      </c>
      <c r="J63" s="62">
        <f>[1]Waste!H50+[1]Streets!H50+[1]Grounds!H50+[1]HWRC!H50</f>
        <v>2846.3200000000038</v>
      </c>
      <c r="L63" s="4"/>
      <c r="M63" s="62">
        <f>[1]Waste!J50+[1]Streets!J50+[1]Grounds!J50+[1]HWRC!J50</f>
        <v>1033</v>
      </c>
      <c r="N63" s="62">
        <f t="shared" si="6"/>
        <v>424.5</v>
      </c>
      <c r="Q63" s="62">
        <f>[1]Waste!N50</f>
        <v>187.5</v>
      </c>
      <c r="R63" s="62">
        <f>[1]Streets!N50</f>
        <v>114</v>
      </c>
      <c r="S63" s="62">
        <f>[1]Grounds!N50</f>
        <v>16</v>
      </c>
      <c r="T63" s="62">
        <f>[1]HWRC!N50</f>
        <v>95</v>
      </c>
      <c r="U63" s="62">
        <f t="shared" si="7"/>
        <v>412.5</v>
      </c>
    </row>
    <row r="64" spans="2:21" x14ac:dyDescent="0.2">
      <c r="B64" s="63">
        <v>44178</v>
      </c>
      <c r="D64" s="62">
        <f t="shared" si="8"/>
        <v>1343.5</v>
      </c>
      <c r="E64" s="62">
        <f>[1]Waste!D51+[1]Streets!D51+[1]Grounds!D51+[1]HWRC!D51</f>
        <v>1191.5</v>
      </c>
      <c r="F64" s="62">
        <f>[1]Waste!E51+[1]Streets!E51+[1]Grounds!E51+[1]HWRC!E51</f>
        <v>152</v>
      </c>
      <c r="H64" s="62">
        <f t="shared" si="5"/>
        <v>23345.210041293019</v>
      </c>
      <c r="I64" s="62">
        <f>[1]Waste!G51+[1]Streets!G51+[1]Grounds!G51+[1]HWRC!G51</f>
        <v>19729.690041293019</v>
      </c>
      <c r="J64" s="62">
        <f>[1]Waste!H51+[1]Streets!H51+[1]Grounds!H51+[1]HWRC!H51</f>
        <v>3615.52</v>
      </c>
      <c r="L64" s="4"/>
      <c r="M64" s="62">
        <f>[1]Waste!J51+[1]Streets!J51+[1]Grounds!J51+[1]HWRC!J51</f>
        <v>1033</v>
      </c>
      <c r="N64" s="62">
        <f t="shared" si="6"/>
        <v>310.5</v>
      </c>
      <c r="Q64" s="62">
        <f>[1]Waste!N51</f>
        <v>177</v>
      </c>
      <c r="R64" s="62">
        <f>[1]Streets!N51</f>
        <v>72.5</v>
      </c>
      <c r="S64" s="62">
        <f>[1]Grounds!N51</f>
        <v>-5</v>
      </c>
      <c r="T64" s="62">
        <f>[1]HWRC!N51</f>
        <v>54</v>
      </c>
      <c r="U64" s="62">
        <f t="shared" si="7"/>
        <v>298.5</v>
      </c>
    </row>
    <row r="65" spans="2:21" x14ac:dyDescent="0.2">
      <c r="B65" s="61">
        <v>44185</v>
      </c>
      <c r="D65" s="62">
        <f t="shared" si="8"/>
        <v>1391</v>
      </c>
      <c r="E65" s="62">
        <f>[1]Waste!D52+[1]Streets!D52+[1]Grounds!D52+[1]HWRC!D52</f>
        <v>1287</v>
      </c>
      <c r="F65" s="62">
        <f>[1]Waste!E52+[1]Streets!E52+[1]Grounds!E52+[1]HWRC!E52</f>
        <v>104</v>
      </c>
      <c r="H65" s="62">
        <f t="shared" si="5"/>
        <v>23409.663724129554</v>
      </c>
      <c r="I65" s="62">
        <f>[1]Waste!G52+[1]Streets!G52+[1]Grounds!G52+[1]HWRC!G52</f>
        <v>21222.993724129556</v>
      </c>
      <c r="J65" s="62">
        <f>[1]Waste!H52+[1]Streets!H52+[1]Grounds!H52+[1]HWRC!H52</f>
        <v>2186.6699999999996</v>
      </c>
      <c r="M65" s="62">
        <f>[1]Waste!J52+[1]Streets!J52+[1]Grounds!J52+[1]HWRC!J52</f>
        <v>1033</v>
      </c>
      <c r="N65" s="62">
        <f t="shared" si="6"/>
        <v>358</v>
      </c>
      <c r="Q65" s="62">
        <f>[1]Waste!N52</f>
        <v>284.5</v>
      </c>
      <c r="R65" s="62">
        <f>[1]Streets!N52</f>
        <v>6.5</v>
      </c>
      <c r="S65" s="62">
        <f>[1]Grounds!N52</f>
        <v>-16</v>
      </c>
      <c r="T65" s="62">
        <f>[1]HWRC!N52</f>
        <v>71</v>
      </c>
      <c r="U65" s="62">
        <f t="shared" si="7"/>
        <v>346</v>
      </c>
    </row>
    <row r="66" spans="2:21" x14ac:dyDescent="0.2">
      <c r="B66" s="61">
        <v>44192</v>
      </c>
      <c r="D66" s="62">
        <f t="shared" ref="D66:D72" si="9">SUM(E66:F66)</f>
        <v>1039</v>
      </c>
      <c r="E66" s="62">
        <f>[1]Waste!D53+[1]Streets!D53+[1]Grounds!D53+[1]HWRC!D53</f>
        <v>887.5</v>
      </c>
      <c r="F66" s="62">
        <f>[1]Waste!E53+[1]Streets!E53+[1]Grounds!E53+[1]HWRC!E53</f>
        <v>151.5</v>
      </c>
      <c r="H66" s="62">
        <f t="shared" si="5"/>
        <v>21289.604235169532</v>
      </c>
      <c r="I66" s="62">
        <f>[1]Waste!G53+[1]Streets!G53+[1]Grounds!G53+[1]HWRC!G53</f>
        <v>17976.334235169532</v>
      </c>
      <c r="J66" s="62">
        <f>[1]Waste!H53+[1]Streets!H53+[1]Grounds!H53+[1]HWRC!H53</f>
        <v>3313.27</v>
      </c>
      <c r="M66" s="62">
        <f>[1]Waste!J53+[1]Streets!J53+[1]Grounds!J53+[1]HWRC!J53</f>
        <v>1273</v>
      </c>
      <c r="N66" s="62">
        <f t="shared" si="6"/>
        <v>-234</v>
      </c>
      <c r="Q66" s="62">
        <f>[1]Waste!N53</f>
        <v>208</v>
      </c>
      <c r="R66" s="62">
        <f>[1]Streets!N53</f>
        <v>-409</v>
      </c>
      <c r="S66" s="62">
        <f>[1]Grounds!N53</f>
        <v>-119</v>
      </c>
      <c r="T66" s="62">
        <f>[1]HWRC!N53</f>
        <v>74</v>
      </c>
      <c r="U66" s="62">
        <f t="shared" si="7"/>
        <v>-246</v>
      </c>
    </row>
    <row r="67" spans="2:21" x14ac:dyDescent="0.2">
      <c r="B67" s="61">
        <v>44199</v>
      </c>
      <c r="D67" s="62">
        <f t="shared" si="9"/>
        <v>3229.5</v>
      </c>
      <c r="E67" s="62">
        <f>[1]Waste!D54+[1]Streets!D54+[1]Grounds!D54+[1]HWRC!D54</f>
        <v>3059</v>
      </c>
      <c r="F67" s="62">
        <f>[1]Waste!E54+[1]Streets!E54+[1]Grounds!E54+[1]HWRC!E54</f>
        <v>170.5</v>
      </c>
      <c r="H67" s="62">
        <f t="shared" si="5"/>
        <v>58194.015474028332</v>
      </c>
      <c r="I67" s="62">
        <f>[1]Waste!G54+[1]Streets!G54+[1]Grounds!G54+[1]HWRC!G54</f>
        <v>53749.615474028331</v>
      </c>
      <c r="J67" s="62">
        <f>[1]Waste!H54+[1]Streets!H54+[1]Grounds!H54+[1]HWRC!H54</f>
        <v>4444.3999999999996</v>
      </c>
      <c r="M67" s="62">
        <f>[1]Waste!J54+[1]Streets!J54+[1]Grounds!J54+[1]HWRC!J54</f>
        <v>3145</v>
      </c>
      <c r="N67" s="62">
        <f t="shared" si="6"/>
        <v>84.5</v>
      </c>
      <c r="Q67" s="62">
        <f>[1]Waste!N54</f>
        <v>29.5</v>
      </c>
      <c r="R67" s="62">
        <f>[1]Streets!N54</f>
        <v>-100</v>
      </c>
      <c r="S67" s="62">
        <f>[1]Grounds!N54</f>
        <v>122</v>
      </c>
      <c r="T67" s="62">
        <f>[1]HWRC!N54</f>
        <v>9</v>
      </c>
      <c r="U67" s="62">
        <f t="shared" si="7"/>
        <v>60.5</v>
      </c>
    </row>
    <row r="68" spans="2:21" x14ac:dyDescent="0.2">
      <c r="B68" s="61">
        <v>44206</v>
      </c>
      <c r="D68" s="62">
        <f t="shared" si="9"/>
        <v>3085.5</v>
      </c>
      <c r="E68" s="62">
        <f>[1]Waste!D55+[1]Streets!D55+[1]Grounds!D55+[1]HWRC!D55</f>
        <v>2482.5</v>
      </c>
      <c r="F68" s="62">
        <f>[1]Waste!E55+[1]Streets!E55+[1]Grounds!E55+[1]HWRC!E55</f>
        <v>603</v>
      </c>
      <c r="H68" s="62">
        <f t="shared" si="5"/>
        <v>59271.991338408399</v>
      </c>
      <c r="I68" s="62">
        <f>[1]Waste!G55+[1]Streets!G55+[1]Grounds!G55+[1]HWRC!G55</f>
        <v>45019.061338408399</v>
      </c>
      <c r="J68" s="62">
        <f>[1]Waste!H55+[1]Streets!H55+[1]Grounds!H55+[1]HWRC!H55</f>
        <v>14252.93</v>
      </c>
      <c r="M68" s="62">
        <f>[1]Waste!J55+[1]Streets!J55+[1]Grounds!J55+[1]HWRC!J55</f>
        <v>3025</v>
      </c>
      <c r="N68" s="62">
        <f t="shared" si="6"/>
        <v>60.5</v>
      </c>
      <c r="Q68" s="62">
        <f>[1]Waste!N55</f>
        <v>241.5</v>
      </c>
      <c r="R68" s="62">
        <f>[1]Streets!N55</f>
        <v>-122</v>
      </c>
      <c r="S68" s="62">
        <f>[1]Grounds!N55</f>
        <v>-35</v>
      </c>
      <c r="T68" s="62">
        <f>[1]HWRC!N55</f>
        <v>-40</v>
      </c>
      <c r="U68" s="62">
        <f t="shared" si="7"/>
        <v>44.5</v>
      </c>
    </row>
    <row r="69" spans="2:21" x14ac:dyDescent="0.2">
      <c r="B69" s="61">
        <v>44213</v>
      </c>
      <c r="D69" s="62">
        <f t="shared" si="9"/>
        <v>2886</v>
      </c>
      <c r="E69" s="62">
        <f>[1]Waste!D56+[1]Streets!D56+[1]Grounds!D56+[1]HWRC!D56</f>
        <v>2376</v>
      </c>
      <c r="F69" s="62">
        <f>[1]Waste!E56+[1]Streets!E56+[1]Grounds!E56+[1]HWRC!E56</f>
        <v>510</v>
      </c>
      <c r="H69" s="62">
        <f t="shared" si="5"/>
        <v>55391.828918490457</v>
      </c>
      <c r="I69" s="62">
        <f>[1]Waste!G56+[1]Streets!G56+[1]Grounds!G56+[1]HWRC!G56</f>
        <v>43138.918918490454</v>
      </c>
      <c r="J69" s="62">
        <f>[1]Waste!H56+[1]Streets!H56+[1]Grounds!H56+[1]HWRC!H56</f>
        <v>12252.910000000002</v>
      </c>
      <c r="M69" s="62">
        <f>[1]Waste!J56+[1]Streets!J56+[1]Grounds!J56+[1]HWRC!J56</f>
        <v>3025</v>
      </c>
      <c r="N69" s="62">
        <f t="shared" si="6"/>
        <v>-139</v>
      </c>
      <c r="Q69" s="62">
        <f>[1]Waste!N56</f>
        <v>92</v>
      </c>
      <c r="R69" s="62">
        <f>[1]Streets!N56</f>
        <v>-187</v>
      </c>
      <c r="S69" s="62">
        <f>[1]Grounds!N56</f>
        <v>16</v>
      </c>
      <c r="T69" s="62">
        <f>[1]HWRC!N56</f>
        <v>-76</v>
      </c>
      <c r="U69" s="62">
        <f t="shared" si="7"/>
        <v>-155</v>
      </c>
    </row>
    <row r="70" spans="2:21" x14ac:dyDescent="0.2">
      <c r="B70" s="61">
        <v>44220</v>
      </c>
      <c r="D70" s="62">
        <f t="shared" si="9"/>
        <v>1727.5</v>
      </c>
      <c r="E70" s="62">
        <f>[1]Waste!D57+[1]Streets!D57+[1]Grounds!D57+[1]HWRC!D57</f>
        <v>1212</v>
      </c>
      <c r="F70" s="62">
        <f>[1]Waste!E57+[1]Streets!E57+[1]Grounds!E57+[1]HWRC!E57</f>
        <v>515.5</v>
      </c>
      <c r="H70" s="62">
        <f t="shared" si="5"/>
        <v>32759.911693466427</v>
      </c>
      <c r="I70" s="62">
        <f>[1]Waste!G57+[1]Streets!G57+[1]Grounds!G57+[1]HWRC!G57</f>
        <v>20389.601693466422</v>
      </c>
      <c r="J70" s="62">
        <f>[1]Waste!H57+[1]Streets!H57+[1]Grounds!H57+[1]HWRC!H57</f>
        <v>12370.310000000003</v>
      </c>
      <c r="M70" s="62">
        <f>[1]Waste!J57+[1]Streets!J57+[1]Grounds!J57+[1]HWRC!J57</f>
        <v>1033</v>
      </c>
      <c r="N70" s="62">
        <f t="shared" si="6"/>
        <v>694.5</v>
      </c>
      <c r="Q70" s="62">
        <f>[1]Waste!N57</f>
        <v>369.5</v>
      </c>
      <c r="R70" s="62">
        <f>[1]Streets!N57</f>
        <v>270</v>
      </c>
      <c r="S70" s="62">
        <f>[1]Grounds!N57</f>
        <v>-18</v>
      </c>
      <c r="T70" s="62">
        <f>[1]HWRC!N57</f>
        <v>57</v>
      </c>
      <c r="U70" s="62">
        <f t="shared" si="7"/>
        <v>678.5</v>
      </c>
    </row>
    <row r="71" spans="2:21" x14ac:dyDescent="0.2">
      <c r="B71" s="61">
        <v>44227</v>
      </c>
      <c r="D71" s="62">
        <f t="shared" si="9"/>
        <v>1607</v>
      </c>
      <c r="E71" s="62">
        <f>[1]Waste!D58+[1]Streets!D58+[1]Grounds!D58+[1]HWRC!D58</f>
        <v>1486</v>
      </c>
      <c r="F71" s="62">
        <f>[1]Waste!E58+[1]Streets!E58+[1]Grounds!E58+[1]HWRC!E58</f>
        <v>121</v>
      </c>
      <c r="H71" s="62">
        <f t="shared" si="5"/>
        <v>28623.550417082504</v>
      </c>
      <c r="I71" s="62">
        <f>[1]Waste!G58+[1]Streets!G58+[1]Grounds!G58+[1]HWRC!G58</f>
        <v>26014.100417082504</v>
      </c>
      <c r="J71" s="62">
        <f>[1]Waste!H58+[1]Streets!H58+[1]Grounds!H58+[1]HWRC!H58</f>
        <v>2609.4499999999998</v>
      </c>
      <c r="M71" s="62">
        <f>[1]Waste!J58+[1]Streets!J58+[1]Grounds!J58+[1]HWRC!J58</f>
        <v>1033</v>
      </c>
      <c r="N71" s="62">
        <f t="shared" si="6"/>
        <v>574</v>
      </c>
      <c r="Q71" s="62">
        <f>[1]Waste!N58</f>
        <v>404.5</v>
      </c>
      <c r="R71" s="62">
        <f>[1]Streets!N58</f>
        <v>83.5</v>
      </c>
      <c r="S71" s="62">
        <f>[1]Grounds!N58</f>
        <v>-3</v>
      </c>
      <c r="T71" s="62">
        <f>[1]HWRC!N58</f>
        <v>73</v>
      </c>
      <c r="U71" s="62">
        <f t="shared" si="7"/>
        <v>558</v>
      </c>
    </row>
    <row r="72" spans="2:21" x14ac:dyDescent="0.2">
      <c r="B72" s="61">
        <v>44234</v>
      </c>
      <c r="D72" s="62">
        <f t="shared" si="9"/>
        <v>1217</v>
      </c>
      <c r="E72" s="62">
        <f>[1]Waste!D59+[1]Streets!D59+[1]Grounds!D59+[1]HWRC!D59</f>
        <v>1110</v>
      </c>
      <c r="F72" s="62">
        <f>[1]Waste!E59+[1]Streets!E59+[1]Grounds!E59+[1]HWRC!E59</f>
        <v>107</v>
      </c>
      <c r="H72" s="62">
        <f t="shared" si="5"/>
        <v>20903.758069596235</v>
      </c>
      <c r="I72" s="62">
        <f>[1]Waste!G59+[1]Streets!G59+[1]Grounds!G59+[1]HWRC!G59</f>
        <v>18673.598069596235</v>
      </c>
      <c r="J72" s="62">
        <f>[1]Waste!H59+[1]Streets!H59+[1]Grounds!H59+[1]HWRC!H59</f>
        <v>2230.16</v>
      </c>
      <c r="M72" s="62">
        <f>[1]Waste!J59+[1]Streets!J59+[1]Grounds!J59+[1]HWRC!J59</f>
        <v>1033</v>
      </c>
      <c r="N72" s="62">
        <f t="shared" si="6"/>
        <v>184</v>
      </c>
      <c r="Q72" s="62">
        <f>[1]Waste!N59</f>
        <v>188</v>
      </c>
      <c r="R72" s="62">
        <f>[1]Streets!N59</f>
        <v>-110</v>
      </c>
      <c r="S72" s="62">
        <f>[1]Grounds!N59</f>
        <v>-9</v>
      </c>
      <c r="T72" s="62">
        <f>[1]HWRC!N59</f>
        <v>99</v>
      </c>
      <c r="U72" s="62">
        <f t="shared" si="7"/>
        <v>168</v>
      </c>
    </row>
    <row r="73" spans="2:21" x14ac:dyDescent="0.2">
      <c r="B73" s="61">
        <v>44241</v>
      </c>
      <c r="D73" s="62">
        <f t="shared" ref="D73:D79" si="10">SUM(E73:F73)</f>
        <v>1308.5</v>
      </c>
      <c r="E73" s="62">
        <f>[1]Waste!D60+[1]Streets!D60+[1]Grounds!D60+[1]HWRC!D60</f>
        <v>1196</v>
      </c>
      <c r="F73" s="62">
        <f>[1]Waste!E60+[1]Streets!E60+[1]Grounds!E60+[1]HWRC!E60</f>
        <v>112.5</v>
      </c>
      <c r="H73" s="62">
        <f t="shared" si="5"/>
        <v>22837.827575096155</v>
      </c>
      <c r="I73" s="62">
        <f>[1]Waste!G60+[1]Streets!G60+[1]Grounds!G60+[1]HWRC!G60</f>
        <v>20414.157575096157</v>
      </c>
      <c r="J73" s="62">
        <f>[1]Waste!H60+[1]Streets!H60+[1]Grounds!H60+[1]HWRC!H60</f>
        <v>2423.67</v>
      </c>
      <c r="M73" s="62">
        <f>[1]Waste!J60+[1]Streets!J60+[1]Grounds!J60+[1]HWRC!J60</f>
        <v>1033</v>
      </c>
      <c r="N73" s="62">
        <f t="shared" si="6"/>
        <v>275.5</v>
      </c>
      <c r="Q73" s="62">
        <f>[1]Waste!N60</f>
        <v>139.5</v>
      </c>
      <c r="R73" s="62">
        <f>[1]Streets!N60</f>
        <v>-18</v>
      </c>
      <c r="S73" s="62">
        <f>[1]Grounds!N60</f>
        <v>-22</v>
      </c>
      <c r="T73" s="62">
        <f>[1]HWRC!N60</f>
        <v>160</v>
      </c>
      <c r="U73" s="62">
        <f t="shared" si="7"/>
        <v>259.5</v>
      </c>
    </row>
    <row r="74" spans="2:21" x14ac:dyDescent="0.2">
      <c r="B74" s="61">
        <v>44248</v>
      </c>
      <c r="D74" s="62">
        <f t="shared" si="10"/>
        <v>1418</v>
      </c>
      <c r="E74" s="62">
        <f>[1]Waste!D61+[1]Streets!D61+[1]Grounds!D61+[1]HWRC!D61</f>
        <v>1290.5</v>
      </c>
      <c r="F74" s="62">
        <f>[1]Waste!E61+[1]Streets!E61+[1]Grounds!E61+[1]HWRC!E61</f>
        <v>127.5</v>
      </c>
      <c r="H74" s="62">
        <f t="shared" si="5"/>
        <v>24171.13005163462</v>
      </c>
      <c r="I74" s="62">
        <f>[1]Waste!G61+[1]Streets!G61+[1]Grounds!G61+[1]HWRC!G61</f>
        <v>21469.780051634621</v>
      </c>
      <c r="J74" s="62">
        <f>[1]Waste!H61+[1]Streets!H61+[1]Grounds!H61+[1]HWRC!H61</f>
        <v>2701.35</v>
      </c>
      <c r="M74" s="62">
        <f>[1]Waste!J61+[1]Streets!J61+[1]Grounds!J61+[1]HWRC!J61</f>
        <v>1033</v>
      </c>
      <c r="N74" s="62">
        <f t="shared" si="6"/>
        <v>385</v>
      </c>
      <c r="Q74" s="62">
        <f>[1]Waste!N61</f>
        <v>131</v>
      </c>
      <c r="R74" s="62">
        <f>[1]Streets!N61</f>
        <v>87</v>
      </c>
      <c r="S74" s="62">
        <f>[1]Grounds!N61</f>
        <v>49</v>
      </c>
      <c r="T74" s="62">
        <f>[1]HWRC!N61</f>
        <v>102</v>
      </c>
      <c r="U74" s="62">
        <f t="shared" si="7"/>
        <v>369</v>
      </c>
    </row>
    <row r="75" spans="2:21" x14ac:dyDescent="0.2">
      <c r="B75" s="61">
        <v>44255</v>
      </c>
      <c r="D75" s="62">
        <f t="shared" si="10"/>
        <v>1425</v>
      </c>
      <c r="E75" s="62">
        <f>[1]Waste!D62+[1]Streets!D62+[1]Grounds!D62+[1]HWRC!D62</f>
        <v>1275</v>
      </c>
      <c r="F75" s="62">
        <f>[1]Waste!E62+[1]Streets!E62+[1]Grounds!E62+[1]HWRC!E62</f>
        <v>150</v>
      </c>
      <c r="H75" s="62">
        <f t="shared" si="5"/>
        <v>25614.264712609896</v>
      </c>
      <c r="I75" s="62">
        <f>[1]Waste!G62+[1]Streets!G62+[1]Grounds!G62+[1]HWRC!G62</f>
        <v>22361.654712609896</v>
      </c>
      <c r="J75" s="62">
        <f>[1]Waste!H62+[1]Streets!H62+[1]Grounds!H62+[1]HWRC!H62</f>
        <v>3252.6099999999997</v>
      </c>
      <c r="M75" s="62">
        <f>[1]Waste!J62+[1]Streets!J62+[1]Grounds!J62+[1]HWRC!J62</f>
        <v>1033</v>
      </c>
      <c r="N75" s="62">
        <f t="shared" si="6"/>
        <v>392</v>
      </c>
      <c r="Q75" s="62">
        <f>[1]Waste!N62</f>
        <v>67.5</v>
      </c>
      <c r="R75" s="62">
        <f>[1]Streets!N62</f>
        <v>146.5</v>
      </c>
      <c r="S75" s="62">
        <f>[1]Grounds!N62</f>
        <v>41</v>
      </c>
      <c r="T75" s="62">
        <f>[1]HWRC!N62</f>
        <v>121</v>
      </c>
      <c r="U75" s="62">
        <f t="shared" si="7"/>
        <v>376</v>
      </c>
    </row>
    <row r="76" spans="2:21" x14ac:dyDescent="0.2">
      <c r="B76" s="61">
        <v>44262</v>
      </c>
      <c r="D76" s="62">
        <f t="shared" si="10"/>
        <v>1232.1500000000001</v>
      </c>
      <c r="E76" s="62">
        <f>[1]Waste!D63+[1]Streets!D63+[1]Grounds!D63+[1]HWRC!D63</f>
        <v>1140.4000000000001</v>
      </c>
      <c r="F76" s="62">
        <f>[1]Waste!E63+[1]Streets!E63+[1]Grounds!E63+[1]HWRC!E63</f>
        <v>91.75</v>
      </c>
      <c r="H76" s="62">
        <f t="shared" si="5"/>
        <v>21069.35391597528</v>
      </c>
      <c r="I76" s="62">
        <f>[1]Waste!G63+[1]Streets!G63+[1]Grounds!G63+[1]HWRC!G63</f>
        <v>19080.543915975279</v>
      </c>
      <c r="J76" s="62">
        <f>[1]Waste!H63+[1]Streets!H63+[1]Grounds!H63+[1]HWRC!H63</f>
        <v>1988.81</v>
      </c>
      <c r="M76" s="62">
        <f>[1]Waste!J63+[1]Streets!J63+[1]Grounds!J63+[1]HWRC!J63</f>
        <v>1033</v>
      </c>
      <c r="N76" s="62">
        <f t="shared" si="6"/>
        <v>199.15000000000009</v>
      </c>
      <c r="Q76" s="62">
        <f>[1]Waste!N63</f>
        <v>25.149999999999977</v>
      </c>
      <c r="R76" s="62">
        <f>[1]Streets!N63</f>
        <v>14</v>
      </c>
      <c r="S76" s="62">
        <f>[1]Grounds!N63</f>
        <v>78</v>
      </c>
      <c r="T76" s="62">
        <f>[1]HWRC!N63</f>
        <v>66</v>
      </c>
      <c r="U76" s="62">
        <f t="shared" si="7"/>
        <v>183.14999999999998</v>
      </c>
    </row>
    <row r="77" spans="2:21" x14ac:dyDescent="0.2">
      <c r="B77" s="61">
        <v>44269</v>
      </c>
      <c r="D77" s="62">
        <f t="shared" si="10"/>
        <v>1271</v>
      </c>
      <c r="E77" s="62">
        <f>[1]Waste!D64+[1]Streets!D64+[1]Grounds!D64+[1]HWRC!D64</f>
        <v>1178</v>
      </c>
      <c r="F77" s="62">
        <f>[1]Waste!E64+[1]Streets!E64+[1]Grounds!E64+[1]HWRC!E64</f>
        <v>93</v>
      </c>
      <c r="H77" s="62">
        <f t="shared" si="5"/>
        <v>21917.256558173081</v>
      </c>
      <c r="I77" s="62">
        <f>[1]Waste!G64+[1]Streets!G64+[1]Grounds!G64+[1]HWRC!G64</f>
        <v>19866.006558173081</v>
      </c>
      <c r="J77" s="62">
        <f>[1]Waste!H64+[1]Streets!H64+[1]Grounds!H64+[1]HWRC!H64</f>
        <v>2051.25</v>
      </c>
      <c r="M77" s="62">
        <f>[1]Waste!J64+[1]Streets!J64+[1]Grounds!J64+[1]HWRC!J64</f>
        <v>1033</v>
      </c>
      <c r="N77" s="62">
        <f t="shared" si="6"/>
        <v>238</v>
      </c>
      <c r="Q77" s="62">
        <f>[1]Waste!N64</f>
        <v>10.5</v>
      </c>
      <c r="R77" s="62">
        <f>[1]Streets!N64</f>
        <v>66.5</v>
      </c>
      <c r="S77" s="62">
        <f>[1]Grounds!N64</f>
        <v>72</v>
      </c>
      <c r="T77" s="62">
        <f>[1]HWRC!N64</f>
        <v>73</v>
      </c>
      <c r="U77" s="62">
        <f t="shared" si="7"/>
        <v>222</v>
      </c>
    </row>
    <row r="78" spans="2:21" x14ac:dyDescent="0.2">
      <c r="B78" s="61">
        <v>44276</v>
      </c>
      <c r="D78" s="62">
        <f t="shared" si="10"/>
        <v>1301.5</v>
      </c>
      <c r="E78" s="62">
        <f>[1]Waste!D65+[1]Streets!D65+[1]Grounds!D65+[1]HWRC!D65</f>
        <v>1226</v>
      </c>
      <c r="F78" s="62">
        <f>[1]Waste!E65+[1]Streets!E65+[1]Grounds!E65+[1]HWRC!E65</f>
        <v>75.5</v>
      </c>
      <c r="H78" s="62">
        <f t="shared" si="5"/>
        <v>22040.462533394308</v>
      </c>
      <c r="I78" s="62">
        <f>[1]Waste!G65+[1]Streets!G65+[1]Grounds!G65+[1]HWRC!G65</f>
        <v>20418.412533394308</v>
      </c>
      <c r="J78" s="62">
        <f>[1]Waste!H65+[1]Streets!H65+[1]Grounds!H65+[1]HWRC!H65</f>
        <v>1622.0499999999997</v>
      </c>
      <c r="M78" s="62">
        <f>[1]Waste!J65+[1]Streets!J65+[1]Grounds!J65+[1]HWRC!J65</f>
        <v>1033</v>
      </c>
      <c r="N78" s="62">
        <f t="shared" si="6"/>
        <v>268.5</v>
      </c>
      <c r="Q78" s="62">
        <f>[1]Waste!N65</f>
        <v>42.5</v>
      </c>
      <c r="R78" s="62">
        <f>[1]Streets!N65</f>
        <v>8</v>
      </c>
      <c r="S78" s="62">
        <f>[1]Grounds!N65</f>
        <v>127</v>
      </c>
      <c r="T78" s="62">
        <f>[1]HWRC!N65</f>
        <v>75</v>
      </c>
      <c r="U78" s="62">
        <f t="shared" si="7"/>
        <v>252.5</v>
      </c>
    </row>
    <row r="79" spans="2:21" hidden="1" x14ac:dyDescent="0.2">
      <c r="B79" s="61">
        <v>44283</v>
      </c>
      <c r="D79" s="62">
        <f t="shared" si="10"/>
        <v>0</v>
      </c>
      <c r="E79" s="62">
        <f>[1]Waste!D66+[1]Streets!D66+[1]Grounds!D66+[1]HWRC!D66</f>
        <v>0</v>
      </c>
      <c r="F79" s="62">
        <f>[1]Waste!E66+[1]Streets!E66+[1]Grounds!E66+[1]HWRC!E66</f>
        <v>0</v>
      </c>
      <c r="H79" s="62">
        <f t="shared" si="5"/>
        <v>0</v>
      </c>
      <c r="I79" s="62">
        <f>[1]Waste!G66+[1]Streets!G66+[1]Grounds!G66+[1]HWRC!G66</f>
        <v>0</v>
      </c>
      <c r="J79" s="62">
        <f>[1]Waste!H66+[1]Streets!H66+[1]Grounds!H66+[1]HWRC!H66</f>
        <v>0</v>
      </c>
      <c r="M79" s="62">
        <f>[1]Waste!J66+[1]Streets!J66+[1]Grounds!J66+[1]HWRC!J66</f>
        <v>1033</v>
      </c>
      <c r="N79" s="62">
        <f t="shared" si="6"/>
        <v>-1033</v>
      </c>
      <c r="Q79" s="62">
        <f>[1]Waste!N66</f>
        <v>-228</v>
      </c>
      <c r="R79" s="62">
        <f>[1]Streets!N66</f>
        <v>-545</v>
      </c>
      <c r="S79" s="62">
        <f>[1]Grounds!N66</f>
        <v>-233</v>
      </c>
      <c r="T79" s="62">
        <f>[1]HWRC!N66</f>
        <v>-35</v>
      </c>
      <c r="U79" s="62">
        <f t="shared" si="7"/>
        <v>-1041</v>
      </c>
    </row>
    <row r="80" spans="2:21" ht="16" thickBot="1" x14ac:dyDescent="0.25"/>
    <row r="81" spans="2:21" ht="16" thickBot="1" x14ac:dyDescent="0.25">
      <c r="Q81" s="23" t="s">
        <v>10</v>
      </c>
      <c r="R81" s="24"/>
      <c r="S81" s="24"/>
      <c r="T81" s="24"/>
      <c r="U81" s="26"/>
    </row>
    <row r="82" spans="2:21" ht="16" thickBot="1" x14ac:dyDescent="0.25">
      <c r="B82" s="49" t="s">
        <v>11</v>
      </c>
      <c r="D82" s="50" t="s">
        <v>4</v>
      </c>
      <c r="E82" s="51"/>
      <c r="F82" s="52"/>
      <c r="H82" s="50" t="s">
        <v>12</v>
      </c>
      <c r="I82" s="51"/>
      <c r="J82" s="52"/>
      <c r="M82" s="53" t="s">
        <v>13</v>
      </c>
      <c r="N82" s="54" t="s">
        <v>13</v>
      </c>
      <c r="Q82" s="53" t="s">
        <v>6</v>
      </c>
      <c r="R82" s="53" t="s">
        <v>7</v>
      </c>
      <c r="S82" s="53" t="s">
        <v>8</v>
      </c>
      <c r="T82" s="53" t="s">
        <v>14</v>
      </c>
      <c r="U82" s="53" t="s">
        <v>15</v>
      </c>
    </row>
    <row r="83" spans="2:21" ht="16" thickBot="1" x14ac:dyDescent="0.25">
      <c r="B83" s="55"/>
      <c r="D83" s="56" t="s">
        <v>15</v>
      </c>
      <c r="E83" s="57" t="s">
        <v>16</v>
      </c>
      <c r="F83" s="58" t="s">
        <v>17</v>
      </c>
      <c r="H83" s="56" t="s">
        <v>15</v>
      </c>
      <c r="I83" s="57" t="s">
        <v>16</v>
      </c>
      <c r="J83" s="58" t="s">
        <v>17</v>
      </c>
      <c r="M83" s="59" t="s">
        <v>18</v>
      </c>
      <c r="N83" s="60" t="s">
        <v>19</v>
      </c>
      <c r="Q83" s="59" t="s">
        <v>19</v>
      </c>
      <c r="R83" s="59" t="s">
        <v>19</v>
      </c>
      <c r="S83" s="59" t="s">
        <v>19</v>
      </c>
      <c r="T83" s="59" t="s">
        <v>19</v>
      </c>
      <c r="U83" s="59" t="s">
        <v>19</v>
      </c>
    </row>
  </sheetData>
  <mergeCells count="18">
    <mergeCell ref="Q81:U81"/>
    <mergeCell ref="B82:B83"/>
    <mergeCell ref="D82:F82"/>
    <mergeCell ref="H82:J82"/>
    <mergeCell ref="F10:F11"/>
    <mergeCell ref="J10:J11"/>
    <mergeCell ref="N10:N11"/>
    <mergeCell ref="R10:R11"/>
    <mergeCell ref="Q39:U39"/>
    <mergeCell ref="B40:B41"/>
    <mergeCell ref="D40:F40"/>
    <mergeCell ref="H40:J40"/>
    <mergeCell ref="B4:B5"/>
    <mergeCell ref="F4:F5"/>
    <mergeCell ref="D9:F9"/>
    <mergeCell ref="H9:J9"/>
    <mergeCell ref="L9:N9"/>
    <mergeCell ref="P9:R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GEL PermOvertime - All 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2021-03-26T15:32:57Z</dcterms:created>
  <dcterms:modified xsi:type="dcterms:W3CDTF">2021-03-26T15:33:29Z</dcterms:modified>
</cp:coreProperties>
</file>